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2"/>
  </bookViews>
  <sheets>
    <sheet name="DIVISION AND MULTIPLICATION" sheetId="1" r:id="rId1"/>
    <sheet name="SQUARE AND SQUARE ROOT CUBE AND" sheetId="2" r:id="rId2"/>
    <sheet name="bi , poly and % sums" sheetId="3" r:id="rId3"/>
  </sheets>
  <calcPr calcId="124519"/>
</workbook>
</file>

<file path=xl/calcChain.xml><?xml version="1.0" encoding="utf-8"?>
<calcChain xmlns="http://schemas.openxmlformats.org/spreadsheetml/2006/main">
  <c r="Q34" i="3"/>
  <c r="Q36"/>
  <c r="Q37"/>
  <c r="Q38"/>
  <c r="Q39"/>
  <c r="Q32"/>
  <c r="Q33"/>
  <c r="Q35"/>
  <c r="Q40"/>
  <c r="Q31"/>
  <c r="F8" i="1"/>
  <c r="M8"/>
  <c r="F9"/>
  <c r="M9"/>
  <c r="G16" i="2"/>
  <c r="G15"/>
  <c r="G14"/>
  <c r="G13"/>
  <c r="G12"/>
  <c r="G8"/>
  <c r="G7"/>
  <c r="G6"/>
  <c r="G5"/>
  <c r="G4"/>
  <c r="M12" i="1"/>
  <c r="M17"/>
  <c r="M16"/>
  <c r="M15"/>
  <c r="M14"/>
  <c r="M13"/>
  <c r="M11"/>
  <c r="M10"/>
  <c r="F17"/>
  <c r="F16"/>
  <c r="F15"/>
  <c r="F13"/>
  <c r="F12"/>
  <c r="F11"/>
  <c r="F10"/>
</calcChain>
</file>

<file path=xl/sharedStrings.xml><?xml version="1.0" encoding="utf-8"?>
<sst xmlns="http://schemas.openxmlformats.org/spreadsheetml/2006/main" count="179" uniqueCount="89">
  <si>
    <t xml:space="preserve">÷ </t>
  </si>
  <si>
    <t xml:space="preserve"> =</t>
  </si>
  <si>
    <t>HCF of</t>
  </si>
  <si>
    <t>LCM of</t>
  </si>
  <si>
    <t>FIND THE DAY OF PARTICULAR DATE</t>
  </si>
  <si>
    <t>SIMULTANEOUS LINEAR EQUATIONS</t>
  </si>
  <si>
    <t>X =</t>
  </si>
  <si>
    <t>Y =</t>
  </si>
  <si>
    <t>Y=</t>
  </si>
  <si>
    <t>KIDSGLOBE INSTITUTE</t>
  </si>
  <si>
    <t>SPEED MATHS LEVEL III EXAM 2020</t>
  </si>
  <si>
    <t>ROLL NO:</t>
  </si>
  <si>
    <t>DIVISION</t>
  </si>
  <si>
    <t>=</t>
  </si>
  <si>
    <t>BINOMIAL DIVISION</t>
  </si>
  <si>
    <t>POLYNOMIAL DIVISION</t>
  </si>
  <si>
    <t>PERCENTAGES</t>
  </si>
  <si>
    <t xml:space="preserve">96 % of 789               </t>
  </si>
  <si>
    <t xml:space="preserve">3rd January 2012 </t>
  </si>
  <si>
    <t>26th June 1983</t>
  </si>
  <si>
    <t>1st July 1944</t>
  </si>
  <si>
    <t>10th February 1948</t>
  </si>
  <si>
    <t>2nd April 1999</t>
  </si>
  <si>
    <t>(2a + 5b)</t>
  </si>
  <si>
    <t>(3a + 5b)</t>
  </si>
  <si>
    <r>
      <t>(5m</t>
    </r>
    <r>
      <rPr>
        <i/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+ 5m + 5)</t>
    </r>
  </si>
  <si>
    <t>(5m2 + 5m + 5)</t>
  </si>
  <si>
    <t>(x + 3)</t>
  </si>
  <si>
    <t>(4x - 7)</t>
  </si>
  <si>
    <r>
      <t>(x</t>
    </r>
    <r>
      <rPr>
        <i/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>+ 3x + 4)</t>
    </r>
  </si>
  <si>
    <r>
      <t>(2x</t>
    </r>
    <r>
      <rPr>
        <i/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>+ 7)</t>
    </r>
  </si>
  <si>
    <r>
      <t>(2x</t>
    </r>
    <r>
      <rPr>
        <i/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>+xy+y</t>
    </r>
    <r>
      <rPr>
        <i/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>)</t>
    </r>
  </si>
  <si>
    <r>
      <t>(x</t>
    </r>
    <r>
      <rPr>
        <i/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>+7xy+2y</t>
    </r>
    <r>
      <rPr>
        <i/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>)</t>
    </r>
  </si>
  <si>
    <t>50 % of 150</t>
  </si>
  <si>
    <t>5 % of 6010</t>
  </si>
  <si>
    <t xml:space="preserve">15 % of 64             </t>
  </si>
  <si>
    <t xml:space="preserve">125 % of 964           </t>
  </si>
  <si>
    <t xml:space="preserve">75 % of 332             </t>
  </si>
  <si>
    <t xml:space="preserve">93 % of 112               </t>
  </si>
  <si>
    <t xml:space="preserve">1 % of 1000                 </t>
  </si>
  <si>
    <t xml:space="preserve">71 % of 239               </t>
  </si>
  <si>
    <t xml:space="preserve">85 % of 900             </t>
  </si>
  <si>
    <t>Tuesday</t>
  </si>
  <si>
    <t>Sunday</t>
  </si>
  <si>
    <t>Saturday</t>
  </si>
  <si>
    <t>Friday</t>
  </si>
  <si>
    <t>x + 3y = 6</t>
  </si>
  <si>
    <t>x - y = 2</t>
  </si>
  <si>
    <t>3x + 2y = 9</t>
  </si>
  <si>
    <t>x - 2y =  -5</t>
  </si>
  <si>
    <t>4x - y = -12</t>
  </si>
  <si>
    <t>4x + 2y = 0</t>
  </si>
  <si>
    <t>6x + 4y = 62</t>
  </si>
  <si>
    <t>3x + 4y = 47</t>
  </si>
  <si>
    <r>
      <t>(2x</t>
    </r>
    <r>
      <rPr>
        <vertAlign val="superscript"/>
        <sz val="14"/>
        <rFont val="Times New Roman"/>
        <family val="1"/>
      </rPr>
      <t xml:space="preserve">3 </t>
    </r>
    <r>
      <rPr>
        <sz val="14"/>
        <rFont val="Times New Roman"/>
        <family val="1"/>
      </rPr>
      <t xml:space="preserve"> -3x</t>
    </r>
    <r>
      <rPr>
        <i/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>+4x +5) ÷ (x + 2)</t>
    </r>
  </si>
  <si>
    <r>
      <t>(x</t>
    </r>
    <r>
      <rPr>
        <vertAlign val="superscript"/>
        <sz val="14"/>
        <rFont val="Times New Roman"/>
        <family val="1"/>
      </rPr>
      <t xml:space="preserve">4 </t>
    </r>
    <r>
      <rPr>
        <sz val="14"/>
        <rFont val="Times New Roman"/>
        <family val="1"/>
      </rPr>
      <t>- 6x</t>
    </r>
    <r>
      <rPr>
        <vertAlign val="superscript"/>
        <sz val="14"/>
        <rFont val="Times New Roman"/>
        <family val="1"/>
      </rPr>
      <t>3</t>
    </r>
    <r>
      <rPr>
        <sz val="14"/>
        <rFont val="Times New Roman"/>
        <family val="1"/>
      </rPr>
      <t xml:space="preserve"> - 26x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 xml:space="preserve"> + 138x  - 35) ÷ (x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- 4x +1)</t>
    </r>
  </si>
  <si>
    <r>
      <t>(3x</t>
    </r>
    <r>
      <rPr>
        <vertAlign val="superscript"/>
        <sz val="14"/>
        <rFont val="Times New Roman"/>
        <family val="1"/>
      </rPr>
      <t xml:space="preserve">4    </t>
    </r>
    <r>
      <rPr>
        <sz val="14"/>
        <rFont val="Times New Roman"/>
        <family val="1"/>
      </rPr>
      <t>+ x</t>
    </r>
    <r>
      <rPr>
        <vertAlign val="superscript"/>
        <sz val="14"/>
        <rFont val="Times New Roman"/>
        <family val="1"/>
      </rPr>
      <t>3</t>
    </r>
    <r>
      <rPr>
        <sz val="14"/>
        <rFont val="Times New Roman"/>
        <family val="1"/>
      </rPr>
      <t xml:space="preserve"> - 17x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 xml:space="preserve"> + 19x  - 6) ÷ (x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- 2x +1)</t>
    </r>
  </si>
  <si>
    <r>
      <t>(x</t>
    </r>
    <r>
      <rPr>
        <vertAlign val="superscript"/>
        <sz val="14"/>
        <rFont val="Times New Roman"/>
        <family val="1"/>
      </rPr>
      <t xml:space="preserve">4 </t>
    </r>
    <r>
      <rPr>
        <sz val="14"/>
        <rFont val="Times New Roman"/>
        <family val="1"/>
      </rPr>
      <t>- 0x</t>
    </r>
    <r>
      <rPr>
        <vertAlign val="superscript"/>
        <sz val="14"/>
        <rFont val="Times New Roman"/>
        <family val="1"/>
      </rPr>
      <t>3</t>
    </r>
    <r>
      <rPr>
        <sz val="14"/>
        <rFont val="Times New Roman"/>
        <family val="1"/>
      </rPr>
      <t xml:space="preserve"> - 3x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 xml:space="preserve"> + 4x  + 5) ÷ (x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- x +1)</t>
    </r>
  </si>
  <si>
    <r>
      <t>(4x</t>
    </r>
    <r>
      <rPr>
        <vertAlign val="superscript"/>
        <sz val="14"/>
        <rFont val="Times New Roman"/>
        <family val="1"/>
      </rPr>
      <t xml:space="preserve">3 </t>
    </r>
    <r>
      <rPr>
        <sz val="14"/>
        <rFont val="Times New Roman"/>
        <family val="1"/>
      </rPr>
      <t xml:space="preserve"> + 2x</t>
    </r>
    <r>
      <rPr>
        <i/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>+ 5x - 6) ÷ (2x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+3x + 1)</t>
    </r>
  </si>
  <si>
    <t>2x - 2</t>
  </si>
  <si>
    <r>
      <t>(10x</t>
    </r>
    <r>
      <rPr>
        <vertAlign val="superscript"/>
        <sz val="14"/>
        <rFont val="Times New Roman"/>
        <family val="1"/>
      </rPr>
      <t>4</t>
    </r>
    <r>
      <rPr>
        <sz val="14"/>
        <rFont val="Times New Roman"/>
        <family val="1"/>
      </rPr>
      <t xml:space="preserve"> +17x</t>
    </r>
    <r>
      <rPr>
        <vertAlign val="superscript"/>
        <sz val="14"/>
        <rFont val="Times New Roman"/>
        <family val="1"/>
      </rPr>
      <t xml:space="preserve">3 </t>
    </r>
    <r>
      <rPr>
        <sz val="14"/>
        <rFont val="Times New Roman"/>
        <family val="1"/>
      </rPr>
      <t>- 62x</t>
    </r>
    <r>
      <rPr>
        <i/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+ 30x  -3) ÷ (2x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- x + 1)</t>
    </r>
  </si>
  <si>
    <r>
      <t>(2x</t>
    </r>
    <r>
      <rPr>
        <vertAlign val="superscript"/>
        <sz val="14"/>
        <rFont val="Times New Roman"/>
        <family val="1"/>
      </rPr>
      <t xml:space="preserve">3 </t>
    </r>
    <r>
      <rPr>
        <sz val="14"/>
        <rFont val="Times New Roman"/>
        <family val="1"/>
      </rPr>
      <t xml:space="preserve"> -5x</t>
    </r>
    <r>
      <rPr>
        <i/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-8x +15) ÷ (x - 3)</t>
    </r>
  </si>
  <si>
    <r>
      <t>(2x</t>
    </r>
    <r>
      <rPr>
        <vertAlign val="superscript"/>
        <sz val="14"/>
        <rFont val="Times New Roman"/>
        <family val="1"/>
      </rPr>
      <t xml:space="preserve">3 </t>
    </r>
    <r>
      <rPr>
        <sz val="14"/>
        <rFont val="Times New Roman"/>
        <family val="1"/>
      </rPr>
      <t xml:space="preserve"> + x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-6x - 8) ÷ (x - 2)</t>
    </r>
  </si>
  <si>
    <r>
      <t>(2x</t>
    </r>
    <r>
      <rPr>
        <vertAlign val="superscript"/>
        <sz val="14"/>
        <rFont val="Times New Roman"/>
        <family val="1"/>
      </rPr>
      <t xml:space="preserve">4 </t>
    </r>
    <r>
      <rPr>
        <sz val="14"/>
        <rFont val="Times New Roman"/>
        <family val="1"/>
      </rPr>
      <t>+5x</t>
    </r>
    <r>
      <rPr>
        <vertAlign val="superscript"/>
        <sz val="14"/>
        <rFont val="Times New Roman"/>
        <family val="1"/>
      </rPr>
      <t>3</t>
    </r>
    <r>
      <rPr>
        <sz val="14"/>
        <rFont val="Times New Roman"/>
        <family val="1"/>
      </rPr>
      <t xml:space="preserve"> +7x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 xml:space="preserve"> +16x + 15) ÷ (2x +3)</t>
    </r>
  </si>
  <si>
    <r>
      <t>(4x</t>
    </r>
    <r>
      <rPr>
        <vertAlign val="superscript"/>
        <sz val="14"/>
        <rFont val="Times New Roman"/>
        <family val="1"/>
      </rPr>
      <t xml:space="preserve">3 </t>
    </r>
    <r>
      <rPr>
        <sz val="14"/>
        <rFont val="Times New Roman"/>
        <family val="1"/>
      </rPr>
      <t>+5x</t>
    </r>
    <r>
      <rPr>
        <i/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+ 5x +8) ÷ (4x + 1)</t>
    </r>
  </si>
  <si>
    <t>20 X 2 = 20</t>
  </si>
  <si>
    <t>LCM                                                                         5 X 2 =10</t>
  </si>
  <si>
    <t>HCF &amp; LCM                                                            5 X 2 =10</t>
  </si>
  <si>
    <t>ALGEBRAIC MULTIPLICATION                               5 X 2 = 10</t>
  </si>
  <si>
    <t>MARK : 5 X 1 =5</t>
  </si>
  <si>
    <t>MARK : 5 X 1 = 5</t>
  </si>
  <si>
    <t xml:space="preserve">MARK : 10 X 2 =20 </t>
  </si>
  <si>
    <t xml:space="preserve">8 + </t>
  </si>
  <si>
    <t xml:space="preserve"> </t>
  </si>
  <si>
    <t>FRACTIONS</t>
  </si>
  <si>
    <t xml:space="preserve">     +</t>
  </si>
  <si>
    <t xml:space="preserve">    x </t>
  </si>
  <si>
    <t>X</t>
  </si>
  <si>
    <t xml:space="preserve">     X</t>
  </si>
  <si>
    <r>
      <t xml:space="preserve">MARK : 4 X 2 </t>
    </r>
    <r>
      <rPr>
        <b/>
        <vertAlign val="superscript"/>
        <sz val="16"/>
        <color theme="1"/>
        <rFont val="Calibri"/>
        <family val="2"/>
        <scheme val="minor"/>
      </rPr>
      <t>1/2</t>
    </r>
    <r>
      <rPr>
        <b/>
        <sz val="16"/>
        <color theme="1"/>
        <rFont val="Calibri"/>
        <family val="2"/>
        <scheme val="minor"/>
      </rPr>
      <t xml:space="preserve">   = 10  </t>
    </r>
  </si>
  <si>
    <r>
      <t>2x</t>
    </r>
    <r>
      <rPr>
        <b/>
        <vertAlign val="superscript"/>
        <sz val="14"/>
        <rFont val="Times New Roman"/>
        <family val="1"/>
      </rPr>
      <t>2</t>
    </r>
    <r>
      <rPr>
        <b/>
        <sz val="14"/>
        <rFont val="Times New Roman"/>
        <family val="1"/>
      </rPr>
      <t xml:space="preserve"> + x -5</t>
    </r>
  </si>
  <si>
    <r>
      <t>2x</t>
    </r>
    <r>
      <rPr>
        <b/>
        <vertAlign val="superscript"/>
        <sz val="14"/>
        <rFont val="Times New Roman"/>
        <family val="1"/>
      </rPr>
      <t>2</t>
    </r>
    <r>
      <rPr>
        <b/>
        <sz val="14"/>
        <rFont val="Times New Roman"/>
        <family val="1"/>
      </rPr>
      <t xml:space="preserve"> + 5x +4</t>
    </r>
  </si>
  <si>
    <r>
      <t>x</t>
    </r>
    <r>
      <rPr>
        <b/>
        <vertAlign val="superscript"/>
        <sz val="14"/>
        <rFont val="Times New Roman"/>
        <family val="1"/>
      </rPr>
      <t xml:space="preserve">3 </t>
    </r>
    <r>
      <rPr>
        <b/>
        <sz val="14"/>
        <rFont val="Times New Roman"/>
        <family val="1"/>
      </rPr>
      <t>+ x</t>
    </r>
    <r>
      <rPr>
        <b/>
        <vertAlign val="superscript"/>
        <sz val="14"/>
        <rFont val="Times New Roman"/>
        <family val="1"/>
      </rPr>
      <t>2</t>
    </r>
    <r>
      <rPr>
        <b/>
        <sz val="14"/>
        <rFont val="Times New Roman"/>
        <family val="1"/>
      </rPr>
      <t xml:space="preserve"> + 2x + 5</t>
    </r>
  </si>
  <si>
    <r>
      <t>x</t>
    </r>
    <r>
      <rPr>
        <b/>
        <vertAlign val="superscript"/>
        <sz val="14"/>
        <rFont val="Times New Roman"/>
        <family val="1"/>
      </rPr>
      <t>2</t>
    </r>
    <r>
      <rPr>
        <b/>
        <sz val="14"/>
        <rFont val="Times New Roman"/>
        <family val="1"/>
      </rPr>
      <t xml:space="preserve"> + x +1</t>
    </r>
  </si>
  <si>
    <r>
      <t xml:space="preserve"> x</t>
    </r>
    <r>
      <rPr>
        <b/>
        <vertAlign val="superscript"/>
        <sz val="14"/>
        <rFont val="Times New Roman"/>
        <family val="1"/>
      </rPr>
      <t>2</t>
    </r>
    <r>
      <rPr>
        <b/>
        <sz val="14"/>
        <rFont val="Times New Roman"/>
        <family val="1"/>
      </rPr>
      <t xml:space="preserve"> + x - 3</t>
    </r>
  </si>
  <si>
    <r>
      <t>3x</t>
    </r>
    <r>
      <rPr>
        <b/>
        <vertAlign val="superscript"/>
        <sz val="14"/>
        <rFont val="Times New Roman"/>
        <family val="1"/>
      </rPr>
      <t>2</t>
    </r>
    <r>
      <rPr>
        <b/>
        <sz val="14"/>
        <rFont val="Times New Roman"/>
        <family val="1"/>
      </rPr>
      <t xml:space="preserve"> + 7x -6</t>
    </r>
  </si>
  <si>
    <r>
      <t xml:space="preserve"> x</t>
    </r>
    <r>
      <rPr>
        <b/>
        <vertAlign val="superscript"/>
        <sz val="14"/>
        <rFont val="Times New Roman"/>
        <family val="1"/>
      </rPr>
      <t>2</t>
    </r>
    <r>
      <rPr>
        <b/>
        <sz val="14"/>
        <rFont val="Times New Roman"/>
        <family val="1"/>
      </rPr>
      <t xml:space="preserve"> - 2x - 35</t>
    </r>
  </si>
  <si>
    <r>
      <t>5x</t>
    </r>
    <r>
      <rPr>
        <b/>
        <vertAlign val="superscript"/>
        <sz val="14"/>
        <rFont val="Times New Roman"/>
        <family val="1"/>
      </rPr>
      <t>2</t>
    </r>
    <r>
      <rPr>
        <b/>
        <sz val="14"/>
        <rFont val="Times New Roman"/>
        <family val="1"/>
      </rPr>
      <t xml:space="preserve"> + 11x - 28</t>
    </r>
  </si>
  <si>
    <t>-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</si>
</sst>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scheme val="minor"/>
    </font>
    <font>
      <sz val="14"/>
      <name val="Verdana"/>
      <family val="2"/>
    </font>
    <font>
      <b/>
      <sz val="14"/>
      <name val="Verdana"/>
      <family val="2"/>
    </font>
    <font>
      <sz val="14"/>
      <color theme="1"/>
      <name val="Calibri"/>
      <family val="2"/>
      <scheme val="minor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Verdana"/>
      <family val="2"/>
    </font>
    <font>
      <sz val="14"/>
      <name val="Times New Roman"/>
      <family val="1"/>
    </font>
    <font>
      <b/>
      <sz val="18"/>
      <name val="Verdana"/>
      <family val="2"/>
    </font>
    <font>
      <b/>
      <sz val="20"/>
      <color theme="1"/>
      <name val="Calibri"/>
      <family val="2"/>
      <scheme val="minor"/>
    </font>
    <font>
      <sz val="16"/>
      <name val="Times New Roman"/>
      <family val="1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name val="Times New Roman"/>
      <family val="1"/>
    </font>
    <font>
      <sz val="12"/>
      <color indexed="9"/>
      <name val="Times New Roman"/>
      <family val="1"/>
    </font>
    <font>
      <b/>
      <sz val="18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i/>
      <vertAlign val="superscript"/>
      <sz val="14"/>
      <name val="Times New Roman"/>
      <family val="1"/>
    </font>
    <font>
      <b/>
      <sz val="12"/>
      <name val="Times New Roman"/>
      <family val="1"/>
    </font>
    <font>
      <vertAlign val="superscript"/>
      <sz val="14"/>
      <name val="Times New Roman"/>
      <family val="1"/>
    </font>
    <font>
      <sz val="14"/>
      <color indexed="9"/>
      <name val="Times New Roman"/>
      <family val="1"/>
    </font>
    <font>
      <b/>
      <u/>
      <sz val="16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8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b/>
      <vertAlign val="superscript"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1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2" fillId="0" borderId="0" xfId="0" applyFont="1"/>
    <xf numFmtId="0" fontId="10" fillId="0" borderId="4" xfId="0" applyFont="1" applyBorder="1" applyAlignment="1" applyProtection="1">
      <alignment horizontal="center" vertical="center"/>
    </xf>
    <xf numFmtId="0" fontId="11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17" fillId="0" borderId="0" xfId="0" applyFont="1"/>
    <xf numFmtId="0" fontId="5" fillId="0" borderId="0" xfId="0" applyFont="1" applyBorder="1" applyAlignment="1">
      <alignment horizontal="center"/>
    </xf>
    <xf numFmtId="0" fontId="11" fillId="0" borderId="0" xfId="0" applyFont="1"/>
    <xf numFmtId="0" fontId="10" fillId="0" borderId="13" xfId="0" applyFont="1" applyBorder="1" applyAlignment="1">
      <alignment horizontal="center"/>
    </xf>
    <xf numFmtId="0" fontId="13" fillId="0" borderId="0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4" borderId="7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7" fillId="4" borderId="18" xfId="0" applyFont="1" applyFill="1" applyBorder="1" applyAlignment="1">
      <alignment vertical="center"/>
    </xf>
    <xf numFmtId="0" fontId="7" fillId="4" borderId="19" xfId="0" applyFont="1" applyFill="1" applyBorder="1" applyAlignment="1">
      <alignment vertical="center"/>
    </xf>
    <xf numFmtId="0" fontId="7" fillId="4" borderId="20" xfId="0" applyFont="1" applyFill="1" applyBorder="1" applyAlignment="1">
      <alignment vertical="center"/>
    </xf>
    <xf numFmtId="0" fontId="7" fillId="4" borderId="13" xfId="0" applyFont="1" applyFill="1" applyBorder="1" applyAlignment="1">
      <alignment vertical="center"/>
    </xf>
    <xf numFmtId="0" fontId="7" fillId="0" borderId="0" xfId="0" applyFont="1"/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/>
    <xf numFmtId="0" fontId="5" fillId="0" borderId="0" xfId="0" applyFont="1" applyBorder="1"/>
    <xf numFmtId="0" fontId="13" fillId="0" borderId="0" xfId="0" applyFont="1" applyFill="1" applyBorder="1" applyAlignment="1" applyProtection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7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4" borderId="0" xfId="0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>
      <alignment vertical="center"/>
    </xf>
    <xf numFmtId="0" fontId="3" fillId="4" borderId="0" xfId="0" applyFont="1" applyFill="1" applyBorder="1"/>
    <xf numFmtId="0" fontId="1" fillId="0" borderId="23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15" xfId="0" applyFont="1" applyBorder="1" applyAlignment="1" applyProtection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Fill="1" applyBorder="1" applyAlignment="1" applyProtection="1">
      <alignment vertical="center"/>
    </xf>
    <xf numFmtId="0" fontId="7" fillId="0" borderId="14" xfId="0" applyFont="1" applyFill="1" applyBorder="1" applyAlignment="1" applyProtection="1">
      <alignment vertical="center"/>
    </xf>
    <xf numFmtId="0" fontId="7" fillId="0" borderId="21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10" xfId="0" applyFont="1" applyFill="1" applyBorder="1" applyAlignment="1" applyProtection="1">
      <alignment vertical="center"/>
    </xf>
    <xf numFmtId="0" fontId="7" fillId="0" borderId="12" xfId="0" applyFont="1" applyFill="1" applyBorder="1" applyAlignment="1" applyProtection="1">
      <alignment vertical="center"/>
    </xf>
    <xf numFmtId="0" fontId="7" fillId="0" borderId="15" xfId="0" applyFont="1" applyFill="1" applyBorder="1" applyAlignment="1" applyProtection="1">
      <alignment vertical="center"/>
    </xf>
    <xf numFmtId="0" fontId="7" fillId="0" borderId="22" xfId="0" applyFont="1" applyFill="1" applyBorder="1" applyAlignment="1" applyProtection="1">
      <alignment vertical="center"/>
    </xf>
    <xf numFmtId="0" fontId="5" fillId="0" borderId="2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3" fillId="0" borderId="14" xfId="0" applyFont="1" applyBorder="1" applyAlignment="1"/>
    <xf numFmtId="0" fontId="3" fillId="0" borderId="9" xfId="0" applyFont="1" applyBorder="1" applyAlignment="1"/>
    <xf numFmtId="0" fontId="3" fillId="0" borderId="24" xfId="0" applyFont="1" applyBorder="1" applyAlignment="1"/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>
      <alignment vertical="center"/>
    </xf>
    <xf numFmtId="0" fontId="7" fillId="0" borderId="7" xfId="0" applyFont="1" applyFill="1" applyBorder="1" applyAlignment="1" applyProtection="1">
      <alignment horizontal="right" vertical="center"/>
    </xf>
    <xf numFmtId="0" fontId="7" fillId="0" borderId="8" xfId="0" applyFont="1" applyFill="1" applyBorder="1" applyAlignment="1" applyProtection="1">
      <alignment horizontal="right" vertical="center"/>
    </xf>
    <xf numFmtId="0" fontId="7" fillId="0" borderId="12" xfId="0" applyFont="1" applyFill="1" applyBorder="1" applyAlignment="1" applyProtection="1">
      <alignment horizontal="right" vertical="center"/>
    </xf>
    <xf numFmtId="0" fontId="23" fillId="0" borderId="0" xfId="0" applyFont="1"/>
    <xf numFmtId="0" fontId="9" fillId="0" borderId="0" xfId="0" applyFont="1"/>
    <xf numFmtId="0" fontId="13" fillId="0" borderId="0" xfId="0" applyFont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22" xfId="0" applyFont="1" applyFill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7" fillId="0" borderId="21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49" fontId="7" fillId="0" borderId="25" xfId="0" applyNumberFormat="1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left" vertical="center"/>
    </xf>
    <xf numFmtId="0" fontId="7" fillId="0" borderId="14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12" xfId="0" applyFont="1" applyFill="1" applyBorder="1" applyAlignment="1" applyProtection="1">
      <alignment horizontal="left" vertical="center"/>
    </xf>
    <xf numFmtId="0" fontId="7" fillId="0" borderId="15" xfId="0" applyFont="1" applyFill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0" fontId="25" fillId="0" borderId="0" xfId="0" applyFont="1"/>
    <xf numFmtId="0" fontId="26" fillId="0" borderId="28" xfId="0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3" fillId="0" borderId="28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0" xfId="0" applyFont="1" applyBorder="1" applyAlignment="1">
      <alignment vertical="center"/>
    </xf>
    <xf numFmtId="0" fontId="0" fillId="0" borderId="31" xfId="0" applyBorder="1"/>
    <xf numFmtId="0" fontId="3" fillId="0" borderId="33" xfId="0" applyFont="1" applyBorder="1"/>
    <xf numFmtId="0" fontId="0" fillId="0" borderId="33" xfId="0" applyBorder="1"/>
    <xf numFmtId="0" fontId="0" fillId="0" borderId="34" xfId="0" applyBorder="1"/>
    <xf numFmtId="0" fontId="28" fillId="5" borderId="29" xfId="0" applyFont="1" applyFill="1" applyBorder="1"/>
    <xf numFmtId="0" fontId="28" fillId="5" borderId="13" xfId="0" applyFont="1" applyFill="1" applyBorder="1"/>
    <xf numFmtId="0" fontId="24" fillId="5" borderId="13" xfId="0" applyFont="1" applyFill="1" applyBorder="1"/>
    <xf numFmtId="0" fontId="24" fillId="5" borderId="32" xfId="0" applyFont="1" applyFill="1" applyBorder="1"/>
    <xf numFmtId="0" fontId="29" fillId="0" borderId="0" xfId="0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2" fillId="0" borderId="0" xfId="0" applyFont="1" applyBorder="1"/>
    <xf numFmtId="0" fontId="29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37</xdr:row>
      <xdr:rowOff>171450</xdr:rowOff>
    </xdr:from>
    <xdr:to>
      <xdr:col>1</xdr:col>
      <xdr:colOff>419100</xdr:colOff>
      <xdr:row>38</xdr:row>
      <xdr:rowOff>114300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04825" y="12020550"/>
          <a:ext cx="85725" cy="3810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57150</xdr:colOff>
      <xdr:row>39</xdr:row>
      <xdr:rowOff>361950</xdr:rowOff>
    </xdr:from>
    <xdr:to>
      <xdr:col>2</xdr:col>
      <xdr:colOff>371475</xdr:colOff>
      <xdr:row>41</xdr:row>
      <xdr:rowOff>66675</xdr:rowOff>
    </xdr:to>
    <xdr:grpSp>
      <xdr:nvGrpSpPr>
        <xdr:cNvPr id="20" name="Group 19"/>
        <xdr:cNvGrpSpPr/>
      </xdr:nvGrpSpPr>
      <xdr:grpSpPr>
        <a:xfrm>
          <a:off x="228600" y="13563600"/>
          <a:ext cx="923925" cy="409575"/>
          <a:chOff x="228600" y="13563600"/>
          <a:chExt cx="923925" cy="381000"/>
        </a:xfrm>
      </xdr:grpSpPr>
      <xdr:pic>
        <xdr:nvPicPr>
          <xdr:cNvPr id="1032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228600" y="13573125"/>
            <a:ext cx="85725" cy="352425"/>
          </a:xfrm>
          <a:prstGeom prst="rect">
            <a:avLst/>
          </a:prstGeom>
          <a:noFill/>
        </xdr:spPr>
      </xdr:pic>
      <xdr:pic>
        <xdr:nvPicPr>
          <xdr:cNvPr id="1031" name="Picture 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628650" y="13592175"/>
            <a:ext cx="85725" cy="352425"/>
          </a:xfrm>
          <a:prstGeom prst="rect">
            <a:avLst/>
          </a:prstGeom>
          <a:noFill/>
        </xdr:spPr>
      </xdr:pic>
      <xdr:pic>
        <xdr:nvPicPr>
          <xdr:cNvPr id="1030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981075" y="13563600"/>
            <a:ext cx="171450" cy="352425"/>
          </a:xfrm>
          <a:prstGeom prst="rect">
            <a:avLst/>
          </a:prstGeom>
          <a:noFill/>
        </xdr:spPr>
      </xdr:pic>
    </xdr:grpSp>
    <xdr:clientData/>
  </xdr:twoCellAnchor>
  <xdr:twoCellAnchor>
    <xdr:from>
      <xdr:col>1</xdr:col>
      <xdr:colOff>38100</xdr:colOff>
      <xdr:row>42</xdr:row>
      <xdr:rowOff>19050</xdr:rowOff>
    </xdr:from>
    <xdr:to>
      <xdr:col>2</xdr:col>
      <xdr:colOff>266700</xdr:colOff>
      <xdr:row>43</xdr:row>
      <xdr:rowOff>180975</xdr:rowOff>
    </xdr:to>
    <xdr:grpSp>
      <xdr:nvGrpSpPr>
        <xdr:cNvPr id="21" name="Group 20"/>
        <xdr:cNvGrpSpPr/>
      </xdr:nvGrpSpPr>
      <xdr:grpSpPr>
        <a:xfrm>
          <a:off x="209550" y="14192250"/>
          <a:ext cx="838200" cy="428625"/>
          <a:chOff x="209550" y="14135100"/>
          <a:chExt cx="838200" cy="400050"/>
        </a:xfrm>
      </xdr:grpSpPr>
      <xdr:pic>
        <xdr:nvPicPr>
          <xdr:cNvPr id="1029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209550" y="14135100"/>
            <a:ext cx="85725" cy="352425"/>
          </a:xfrm>
          <a:prstGeom prst="rect">
            <a:avLst/>
          </a:prstGeom>
          <a:noFill/>
        </xdr:spPr>
      </xdr:pic>
      <xdr:pic>
        <xdr:nvPicPr>
          <xdr:cNvPr id="1028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523875" y="14163675"/>
            <a:ext cx="171450" cy="352425"/>
          </a:xfrm>
          <a:prstGeom prst="rect">
            <a:avLst/>
          </a:prstGeom>
          <a:noFill/>
        </xdr:spPr>
      </xdr:pic>
      <xdr:pic>
        <xdr:nvPicPr>
          <xdr:cNvPr id="1027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962025" y="14182725"/>
            <a:ext cx="85725" cy="352425"/>
          </a:xfrm>
          <a:prstGeom prst="rect">
            <a:avLst/>
          </a:prstGeom>
          <a:noFill/>
        </xdr:spPr>
      </xdr:pic>
    </xdr:grpSp>
    <xdr:clientData/>
  </xdr:twoCellAnchor>
  <xdr:twoCellAnchor>
    <xdr:from>
      <xdr:col>4</xdr:col>
      <xdr:colOff>1</xdr:colOff>
      <xdr:row>37</xdr:row>
      <xdr:rowOff>94162</xdr:rowOff>
    </xdr:from>
    <xdr:to>
      <xdr:col>4</xdr:col>
      <xdr:colOff>171451</xdr:colOff>
      <xdr:row>38</xdr:row>
      <xdr:rowOff>38100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47901" y="12419512"/>
          <a:ext cx="171450" cy="382088"/>
        </a:xfrm>
        <a:prstGeom prst="rect">
          <a:avLst/>
        </a:prstGeom>
        <a:noFill/>
      </xdr:spPr>
    </xdr:pic>
    <xdr:clientData/>
  </xdr:twoCellAnchor>
  <xdr:twoCellAnchor>
    <xdr:from>
      <xdr:col>1</xdr:col>
      <xdr:colOff>47625</xdr:colOff>
      <xdr:row>38</xdr:row>
      <xdr:rowOff>209550</xdr:rowOff>
    </xdr:from>
    <xdr:to>
      <xdr:col>2</xdr:col>
      <xdr:colOff>276225</xdr:colOff>
      <xdr:row>39</xdr:row>
      <xdr:rowOff>152400</xdr:rowOff>
    </xdr:to>
    <xdr:grpSp>
      <xdr:nvGrpSpPr>
        <xdr:cNvPr id="19" name="Group 18"/>
        <xdr:cNvGrpSpPr/>
      </xdr:nvGrpSpPr>
      <xdr:grpSpPr>
        <a:xfrm>
          <a:off x="219075" y="12973050"/>
          <a:ext cx="838200" cy="381000"/>
          <a:chOff x="219075" y="12973050"/>
          <a:chExt cx="838200" cy="381000"/>
        </a:xfrm>
      </xdr:grpSpPr>
      <xdr:pic>
        <xdr:nvPicPr>
          <xdr:cNvPr id="1034" name="Picture 10"/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219075" y="12973050"/>
            <a:ext cx="85725" cy="381000"/>
          </a:xfrm>
          <a:prstGeom prst="rect">
            <a:avLst/>
          </a:prstGeom>
          <a:noFill/>
        </xdr:spPr>
      </xdr:pic>
      <xdr:pic>
        <xdr:nvPicPr>
          <xdr:cNvPr id="1033" name="Picture 9"/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638175" y="12973050"/>
            <a:ext cx="85725" cy="381000"/>
          </a:xfrm>
          <a:prstGeom prst="rect">
            <a:avLst/>
          </a:prstGeom>
          <a:noFill/>
        </xdr:spPr>
      </xdr:pic>
      <xdr:pic>
        <xdr:nvPicPr>
          <xdr:cNvPr id="1039" name="Picture 15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971550" y="12982574"/>
            <a:ext cx="85725" cy="371475"/>
          </a:xfrm>
          <a:prstGeom prst="rect">
            <a:avLst/>
          </a:prstGeom>
          <a:noFill/>
        </xdr:spPr>
      </xdr:pic>
    </xdr:grpSp>
    <xdr:clientData/>
  </xdr:twoCellAnchor>
  <xdr:twoCellAnchor>
    <xdr:from>
      <xdr:col>4</xdr:col>
      <xdr:colOff>57150</xdr:colOff>
      <xdr:row>38</xdr:row>
      <xdr:rowOff>133350</xdr:rowOff>
    </xdr:from>
    <xdr:to>
      <xdr:col>4</xdr:col>
      <xdr:colOff>171450</xdr:colOff>
      <xdr:row>39</xdr:row>
      <xdr:rowOff>190500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305050" y="12896850"/>
          <a:ext cx="114300" cy="495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opLeftCell="A12" zoomScale="75" zoomScaleNormal="75" workbookViewId="0">
      <selection activeCell="L26" sqref="L26"/>
    </sheetView>
  </sheetViews>
  <sheetFormatPr defaultRowHeight="18.75"/>
  <cols>
    <col min="1" max="1" width="7.140625" style="3" customWidth="1"/>
    <col min="2" max="2" width="10.7109375" style="3" customWidth="1"/>
    <col min="3" max="3" width="9.140625" style="3"/>
    <col min="4" max="4" width="8.7109375" style="3" customWidth="1"/>
    <col min="5" max="5" width="9.140625" style="3"/>
    <col min="6" max="6" width="15.7109375" style="3" customWidth="1"/>
    <col min="7" max="7" width="6.85546875" style="3" customWidth="1"/>
    <col min="8" max="8" width="7.7109375" style="3" customWidth="1"/>
    <col min="9" max="9" width="10.7109375" style="3" customWidth="1"/>
    <col min="10" max="10" width="9.140625" style="3"/>
    <col min="11" max="11" width="8.7109375" style="3" customWidth="1"/>
    <col min="12" max="12" width="9.140625" style="3"/>
    <col min="13" max="13" width="15.7109375" style="3" customWidth="1"/>
    <col min="14" max="14" width="14.140625" style="3" customWidth="1"/>
    <col min="15" max="15" width="11.85546875" style="3" customWidth="1"/>
    <col min="16" max="16384" width="9.140625" style="3"/>
  </cols>
  <sheetData>
    <row r="1" spans="1:23" ht="22.5">
      <c r="A1" s="118" t="s">
        <v>9</v>
      </c>
      <c r="B1" s="118"/>
      <c r="C1" s="118"/>
      <c r="D1" s="118"/>
      <c r="E1" s="118"/>
      <c r="F1" s="118"/>
      <c r="G1" s="118"/>
      <c r="H1" s="6"/>
    </row>
    <row r="2" spans="1:23" ht="22.5">
      <c r="A2" s="119" t="s">
        <v>10</v>
      </c>
      <c r="B2" s="119"/>
      <c r="C2" s="119"/>
      <c r="D2" s="119"/>
      <c r="E2" s="119"/>
      <c r="F2" s="119"/>
      <c r="G2" s="119"/>
      <c r="H2" s="7"/>
    </row>
    <row r="3" spans="1:23">
      <c r="A3" s="22"/>
      <c r="B3" s="22"/>
      <c r="C3" s="22"/>
      <c r="D3" s="22"/>
      <c r="E3" s="22"/>
      <c r="F3" s="22"/>
      <c r="G3" s="22"/>
      <c r="H3" s="2"/>
    </row>
    <row r="4" spans="1:23" ht="35.25" customHeight="1">
      <c r="A4" s="23" t="s">
        <v>11</v>
      </c>
      <c r="B4" s="57"/>
      <c r="C4" s="9"/>
      <c r="D4" s="24"/>
      <c r="E4" s="25"/>
      <c r="F4" s="26"/>
      <c r="G4" s="27"/>
      <c r="H4" s="4"/>
    </row>
    <row r="5" spans="1:23" ht="12" customHeight="1">
      <c r="A5" s="28"/>
      <c r="B5" s="28"/>
      <c r="C5" s="28"/>
      <c r="D5" s="28"/>
      <c r="E5" s="28"/>
      <c r="F5" s="28"/>
      <c r="G5" s="28"/>
    </row>
    <row r="6" spans="1:23" ht="26.25">
      <c r="A6" s="120" t="s">
        <v>12</v>
      </c>
      <c r="B6" s="120"/>
      <c r="C6" s="120"/>
      <c r="D6" s="120"/>
      <c r="E6" s="120"/>
      <c r="F6" s="120"/>
      <c r="G6" s="28"/>
      <c r="H6" s="8"/>
      <c r="J6" s="115" t="s">
        <v>65</v>
      </c>
    </row>
    <row r="7" spans="1:23" ht="12.75" customHeight="1" thickBot="1">
      <c r="J7" s="114"/>
    </row>
    <row r="8" spans="1:23" ht="35.1" customHeight="1" thickBot="1">
      <c r="A8" s="19">
        <v>1</v>
      </c>
      <c r="B8" s="10">
        <v>10791</v>
      </c>
      <c r="C8" s="11" t="s">
        <v>0</v>
      </c>
      <c r="D8" s="10">
        <v>9</v>
      </c>
      <c r="E8" s="12" t="s">
        <v>1</v>
      </c>
      <c r="F8" s="68">
        <f t="shared" ref="F8:F17" si="0">B8/D8</f>
        <v>1199</v>
      </c>
      <c r="G8" s="13"/>
      <c r="H8" s="19">
        <v>11</v>
      </c>
      <c r="I8" s="14">
        <v>3870</v>
      </c>
      <c r="J8" s="15" t="s">
        <v>0</v>
      </c>
      <c r="K8" s="14">
        <v>5</v>
      </c>
      <c r="L8" s="16" t="s">
        <v>1</v>
      </c>
      <c r="M8" s="67">
        <f>I8/K8</f>
        <v>774</v>
      </c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 ht="35.1" customHeight="1" thickBot="1">
      <c r="A9" s="19">
        <v>2</v>
      </c>
      <c r="B9" s="14">
        <v>8415</v>
      </c>
      <c r="C9" s="15" t="s">
        <v>0</v>
      </c>
      <c r="D9" s="14">
        <v>55</v>
      </c>
      <c r="E9" s="16" t="s">
        <v>1</v>
      </c>
      <c r="F9" s="67">
        <f t="shared" si="0"/>
        <v>153</v>
      </c>
      <c r="G9" s="13"/>
      <c r="H9" s="19">
        <v>12</v>
      </c>
      <c r="I9" s="14">
        <v>12575</v>
      </c>
      <c r="J9" s="15" t="s">
        <v>0</v>
      </c>
      <c r="K9" s="14">
        <v>25</v>
      </c>
      <c r="L9" s="16" t="s">
        <v>1</v>
      </c>
      <c r="M9" s="67">
        <f>I9/K9</f>
        <v>503</v>
      </c>
      <c r="N9" s="63"/>
      <c r="O9" s="63"/>
      <c r="P9" s="117"/>
      <c r="Q9" s="117"/>
      <c r="R9" s="117"/>
      <c r="S9" s="117"/>
      <c r="T9" s="117"/>
      <c r="U9" s="117"/>
      <c r="V9" s="64"/>
      <c r="W9" s="64"/>
    </row>
    <row r="10" spans="1:23" ht="35.1" customHeight="1" thickBot="1">
      <c r="A10" s="19">
        <v>3</v>
      </c>
      <c r="B10" s="14">
        <v>16962</v>
      </c>
      <c r="C10" s="15" t="s">
        <v>0</v>
      </c>
      <c r="D10" s="14">
        <v>22</v>
      </c>
      <c r="E10" s="16" t="s">
        <v>1</v>
      </c>
      <c r="F10" s="67">
        <f t="shared" si="0"/>
        <v>771</v>
      </c>
      <c r="G10" s="13"/>
      <c r="H10" s="19">
        <v>13</v>
      </c>
      <c r="I10" s="14">
        <v>32625</v>
      </c>
      <c r="J10" s="15" t="s">
        <v>0</v>
      </c>
      <c r="K10" s="14">
        <v>125</v>
      </c>
      <c r="L10" s="16" t="s">
        <v>1</v>
      </c>
      <c r="M10" s="67">
        <f>I10/K10</f>
        <v>261</v>
      </c>
      <c r="N10" s="63"/>
      <c r="O10" s="63"/>
      <c r="P10" s="117"/>
      <c r="Q10" s="117"/>
      <c r="R10" s="117"/>
      <c r="S10" s="117"/>
      <c r="T10" s="117"/>
      <c r="U10" s="117"/>
      <c r="V10" s="64"/>
      <c r="W10" s="64"/>
    </row>
    <row r="11" spans="1:23" ht="35.1" customHeight="1" thickBot="1">
      <c r="A11" s="19">
        <v>4</v>
      </c>
      <c r="B11" s="14">
        <v>2768</v>
      </c>
      <c r="C11" s="15" t="s">
        <v>0</v>
      </c>
      <c r="D11" s="14">
        <v>16</v>
      </c>
      <c r="E11" s="16" t="s">
        <v>1</v>
      </c>
      <c r="F11" s="67">
        <f t="shared" si="0"/>
        <v>173</v>
      </c>
      <c r="G11" s="13"/>
      <c r="H11" s="19">
        <v>14</v>
      </c>
      <c r="I11" s="14">
        <v>1455</v>
      </c>
      <c r="J11" s="15" t="s">
        <v>0</v>
      </c>
      <c r="K11" s="14">
        <v>5</v>
      </c>
      <c r="L11" s="16" t="s">
        <v>1</v>
      </c>
      <c r="M11" s="67">
        <f>I11/K11</f>
        <v>291</v>
      </c>
      <c r="N11" s="63"/>
      <c r="O11" s="63"/>
      <c r="P11" s="117"/>
      <c r="Q11" s="117"/>
      <c r="R11" s="117"/>
      <c r="S11" s="117"/>
      <c r="T11" s="117"/>
      <c r="U11" s="117"/>
      <c r="V11" s="64"/>
      <c r="W11" s="64"/>
    </row>
    <row r="12" spans="1:23" ht="35.1" customHeight="1" thickBot="1">
      <c r="A12" s="19">
        <v>5</v>
      </c>
      <c r="B12" s="14">
        <v>22413</v>
      </c>
      <c r="C12" s="15" t="s">
        <v>0</v>
      </c>
      <c r="D12" s="14">
        <v>31</v>
      </c>
      <c r="E12" s="16" t="s">
        <v>1</v>
      </c>
      <c r="F12" s="67">
        <f t="shared" si="0"/>
        <v>723</v>
      </c>
      <c r="G12" s="13"/>
      <c r="H12" s="19">
        <v>15</v>
      </c>
      <c r="I12" s="14">
        <v>64845</v>
      </c>
      <c r="J12" s="15" t="s">
        <v>0</v>
      </c>
      <c r="K12" s="14">
        <v>99</v>
      </c>
      <c r="L12" s="16" t="s">
        <v>1</v>
      </c>
      <c r="M12" s="67">
        <f t="shared" ref="M12" si="1">ROUND(I12/K12,2)</f>
        <v>655</v>
      </c>
      <c r="N12" s="63"/>
      <c r="O12" s="63"/>
      <c r="P12" s="117"/>
      <c r="Q12" s="117"/>
      <c r="R12" s="117"/>
      <c r="S12" s="117"/>
      <c r="T12" s="117"/>
      <c r="U12" s="117"/>
      <c r="V12" s="64"/>
      <c r="W12" s="64"/>
    </row>
    <row r="13" spans="1:23" ht="35.1" customHeight="1" thickBot="1">
      <c r="A13" s="19">
        <v>6</v>
      </c>
      <c r="B13" s="14">
        <v>4698</v>
      </c>
      <c r="C13" s="15" t="s">
        <v>0</v>
      </c>
      <c r="D13" s="14">
        <v>18</v>
      </c>
      <c r="E13" s="16" t="s">
        <v>1</v>
      </c>
      <c r="F13" s="67">
        <f t="shared" si="0"/>
        <v>261</v>
      </c>
      <c r="G13" s="13"/>
      <c r="H13" s="19">
        <v>16</v>
      </c>
      <c r="I13" s="14">
        <v>371</v>
      </c>
      <c r="J13" s="15" t="s">
        <v>0</v>
      </c>
      <c r="K13" s="14">
        <v>7</v>
      </c>
      <c r="L13" s="16" t="s">
        <v>1</v>
      </c>
      <c r="M13" s="67">
        <f t="shared" ref="M13:M17" si="2">ROUND(I13/K13,2)</f>
        <v>53</v>
      </c>
      <c r="N13" s="63"/>
      <c r="O13" s="63"/>
      <c r="P13" s="117"/>
      <c r="Q13" s="117"/>
      <c r="R13" s="117"/>
      <c r="S13" s="117"/>
      <c r="T13" s="117"/>
      <c r="U13" s="117"/>
      <c r="V13" s="64"/>
      <c r="W13" s="64"/>
    </row>
    <row r="14" spans="1:23" ht="35.1" customHeight="1" thickBot="1">
      <c r="A14" s="19">
        <v>7</v>
      </c>
      <c r="B14" s="14">
        <v>2384</v>
      </c>
      <c r="C14" s="15" t="s">
        <v>0</v>
      </c>
      <c r="D14" s="14">
        <v>8</v>
      </c>
      <c r="E14" s="16" t="s">
        <v>1</v>
      </c>
      <c r="F14" s="67">
        <v>298</v>
      </c>
      <c r="G14" s="13"/>
      <c r="H14" s="19">
        <v>17</v>
      </c>
      <c r="I14" s="14">
        <v>52430</v>
      </c>
      <c r="J14" s="15" t="s">
        <v>0</v>
      </c>
      <c r="K14" s="14">
        <v>98</v>
      </c>
      <c r="L14" s="16" t="s">
        <v>1</v>
      </c>
      <c r="M14" s="67">
        <f t="shared" si="2"/>
        <v>535</v>
      </c>
      <c r="N14" s="65"/>
      <c r="O14" s="65"/>
      <c r="P14" s="65"/>
      <c r="Q14" s="65"/>
      <c r="R14" s="65"/>
      <c r="S14" s="65"/>
      <c r="T14" s="65"/>
      <c r="U14" s="65"/>
      <c r="V14" s="65"/>
      <c r="W14" s="65"/>
    </row>
    <row r="15" spans="1:23" ht="35.1" customHeight="1" thickBot="1">
      <c r="A15" s="19">
        <v>8</v>
      </c>
      <c r="B15" s="14">
        <v>8426</v>
      </c>
      <c r="C15" s="15" t="s">
        <v>0</v>
      </c>
      <c r="D15" s="14">
        <v>11</v>
      </c>
      <c r="E15" s="16" t="s">
        <v>1</v>
      </c>
      <c r="F15" s="67">
        <f t="shared" si="0"/>
        <v>766</v>
      </c>
      <c r="G15" s="13"/>
      <c r="H15" s="19">
        <v>18</v>
      </c>
      <c r="I15" s="14">
        <v>9408</v>
      </c>
      <c r="J15" s="15" t="s">
        <v>0</v>
      </c>
      <c r="K15" s="14">
        <v>96</v>
      </c>
      <c r="L15" s="16" t="s">
        <v>1</v>
      </c>
      <c r="M15" s="67">
        <f t="shared" si="2"/>
        <v>98</v>
      </c>
    </row>
    <row r="16" spans="1:23" ht="35.1" customHeight="1" thickBot="1">
      <c r="A16" s="19">
        <v>9</v>
      </c>
      <c r="B16" s="14">
        <v>10292</v>
      </c>
      <c r="C16" s="15" t="s">
        <v>0</v>
      </c>
      <c r="D16" s="14">
        <v>31</v>
      </c>
      <c r="E16" s="16" t="s">
        <v>1</v>
      </c>
      <c r="F16" s="67">
        <f t="shared" si="0"/>
        <v>332</v>
      </c>
      <c r="G16" s="13"/>
      <c r="H16" s="19">
        <v>19</v>
      </c>
      <c r="I16" s="14">
        <v>15392</v>
      </c>
      <c r="J16" s="15" t="s">
        <v>0</v>
      </c>
      <c r="K16" s="14">
        <v>104</v>
      </c>
      <c r="L16" s="16" t="s">
        <v>1</v>
      </c>
      <c r="M16" s="67">
        <f t="shared" si="2"/>
        <v>148</v>
      </c>
    </row>
    <row r="17" spans="1:13" ht="35.1" customHeight="1">
      <c r="A17" s="19">
        <v>10</v>
      </c>
      <c r="B17" s="14">
        <v>2457</v>
      </c>
      <c r="C17" s="15" t="s">
        <v>0</v>
      </c>
      <c r="D17" s="14">
        <v>13</v>
      </c>
      <c r="E17" s="16" t="s">
        <v>1</v>
      </c>
      <c r="F17" s="67">
        <f t="shared" si="0"/>
        <v>189</v>
      </c>
      <c r="G17" s="13"/>
      <c r="H17" s="19">
        <v>20</v>
      </c>
      <c r="I17" s="14">
        <v>43758</v>
      </c>
      <c r="J17" s="15" t="s">
        <v>0</v>
      </c>
      <c r="K17" s="14">
        <v>102</v>
      </c>
      <c r="L17" s="16" t="s">
        <v>1</v>
      </c>
      <c r="M17" s="67">
        <f t="shared" si="2"/>
        <v>429</v>
      </c>
    </row>
    <row r="18" spans="1:13" ht="35.1" customHeight="1">
      <c r="G18" s="13"/>
      <c r="H18" s="5"/>
      <c r="I18" s="59"/>
      <c r="J18" s="60"/>
      <c r="K18" s="59"/>
      <c r="L18" s="61"/>
      <c r="M18" s="5"/>
    </row>
    <row r="19" spans="1:13" ht="35.1" customHeight="1">
      <c r="G19" s="13"/>
      <c r="H19" s="5"/>
      <c r="I19" s="59"/>
      <c r="J19" s="60"/>
      <c r="K19" s="59"/>
      <c r="L19" s="61"/>
      <c r="M19" s="5"/>
    </row>
    <row r="20" spans="1:13" ht="35.1" customHeight="1">
      <c r="G20" s="13"/>
      <c r="H20" s="5"/>
      <c r="I20" s="59"/>
      <c r="J20" s="60"/>
      <c r="K20" s="59"/>
      <c r="L20" s="61"/>
      <c r="M20" s="5"/>
    </row>
    <row r="21" spans="1:13" ht="35.1" customHeight="1">
      <c r="G21" s="13"/>
      <c r="H21" s="5"/>
      <c r="I21" s="59"/>
      <c r="J21" s="60"/>
      <c r="K21" s="59"/>
      <c r="L21" s="61"/>
      <c r="M21" s="5"/>
    </row>
    <row r="22" spans="1:13" ht="35.1" customHeight="1">
      <c r="G22" s="13"/>
      <c r="H22" s="5"/>
      <c r="I22" s="59"/>
      <c r="J22" s="60"/>
      <c r="K22" s="59"/>
      <c r="L22" s="61"/>
      <c r="M22" s="62"/>
    </row>
    <row r="23" spans="1:13" ht="35.1" customHeight="1">
      <c r="G23" s="13"/>
      <c r="H23" s="5"/>
      <c r="I23" s="59"/>
      <c r="J23" s="60"/>
      <c r="K23" s="59"/>
      <c r="L23" s="61"/>
      <c r="M23" s="5"/>
    </row>
    <row r="24" spans="1:13" ht="35.1" customHeight="1">
      <c r="G24" s="13"/>
      <c r="H24" s="5"/>
      <c r="I24" s="59"/>
      <c r="J24" s="60"/>
      <c r="K24" s="59"/>
      <c r="L24" s="61"/>
      <c r="M24" s="5"/>
    </row>
    <row r="25" spans="1:13" ht="35.1" customHeight="1">
      <c r="G25" s="13"/>
      <c r="H25" s="5"/>
      <c r="I25" s="59"/>
      <c r="J25" s="60"/>
      <c r="K25" s="59"/>
      <c r="L25" s="61"/>
      <c r="M25" s="5"/>
    </row>
    <row r="26" spans="1:13" ht="35.1" customHeight="1">
      <c r="G26" s="13"/>
      <c r="H26" s="5"/>
      <c r="I26" s="59"/>
      <c r="J26" s="60"/>
      <c r="K26" s="59"/>
      <c r="L26" s="61"/>
      <c r="M26" s="5"/>
    </row>
    <row r="27" spans="1:13" ht="35.1" customHeight="1">
      <c r="G27" s="13"/>
      <c r="H27" s="5"/>
      <c r="I27" s="59"/>
      <c r="J27" s="60"/>
      <c r="K27" s="59"/>
      <c r="L27" s="61"/>
      <c r="M27" s="5"/>
    </row>
    <row r="28" spans="1:13">
      <c r="H28" s="5"/>
      <c r="I28" s="5"/>
      <c r="J28" s="5"/>
      <c r="K28" s="5"/>
      <c r="L28" s="5"/>
      <c r="M28" s="62"/>
    </row>
    <row r="29" spans="1:13">
      <c r="M29" s="66"/>
    </row>
  </sheetData>
  <mergeCells count="8">
    <mergeCell ref="P11:U11"/>
    <mergeCell ref="P12:U12"/>
    <mergeCell ref="P13:U13"/>
    <mergeCell ref="A1:G1"/>
    <mergeCell ref="A2:G2"/>
    <mergeCell ref="A6:F6"/>
    <mergeCell ref="P9:U9"/>
    <mergeCell ref="P10:U10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L25"/>
  <sheetViews>
    <sheetView workbookViewId="0">
      <selection activeCell="B1" sqref="B1"/>
    </sheetView>
  </sheetViews>
  <sheetFormatPr defaultRowHeight="15"/>
  <cols>
    <col min="1" max="1" width="4.28515625" customWidth="1"/>
    <col min="2" max="2" width="3.5703125" customWidth="1"/>
    <col min="3" max="3" width="18.140625" customWidth="1"/>
    <col min="5" max="5" width="14.5703125" customWidth="1"/>
    <col min="7" max="7" width="24.140625" customWidth="1"/>
    <col min="8" max="8" width="3.7109375" customWidth="1"/>
  </cols>
  <sheetData>
    <row r="2" spans="2:8" ht="20.25">
      <c r="C2" s="123" t="s">
        <v>67</v>
      </c>
      <c r="D2" s="123"/>
      <c r="E2" s="123"/>
      <c r="F2" s="123"/>
      <c r="G2" s="123"/>
      <c r="H2" s="123"/>
    </row>
    <row r="3" spans="2:8" ht="17.25" customHeight="1" thickBot="1">
      <c r="C3" s="31"/>
      <c r="D3" s="31"/>
      <c r="E3" s="31"/>
      <c r="F3" s="31"/>
      <c r="G3" s="31"/>
      <c r="H3" s="31"/>
    </row>
    <row r="4" spans="2:8" ht="35.1" customHeight="1">
      <c r="B4" s="19">
        <v>1</v>
      </c>
      <c r="C4" s="10" t="s">
        <v>2</v>
      </c>
      <c r="D4" s="10">
        <v>18</v>
      </c>
      <c r="E4" s="10">
        <v>42</v>
      </c>
      <c r="F4" s="12" t="s">
        <v>1</v>
      </c>
      <c r="G4" s="69">
        <f>GCD(D4,E4)</f>
        <v>6</v>
      </c>
      <c r="H4" s="32"/>
    </row>
    <row r="5" spans="2:8" ht="35.1" customHeight="1">
      <c r="B5" s="20">
        <v>2</v>
      </c>
      <c r="C5" s="14" t="s">
        <v>2</v>
      </c>
      <c r="D5" s="14">
        <v>25</v>
      </c>
      <c r="E5" s="14">
        <v>75</v>
      </c>
      <c r="F5" s="16" t="s">
        <v>1</v>
      </c>
      <c r="G5" s="70">
        <f>GCD(D5,E5)</f>
        <v>25</v>
      </c>
      <c r="H5" s="32"/>
    </row>
    <row r="6" spans="2:8" ht="35.1" customHeight="1">
      <c r="B6" s="20">
        <v>3</v>
      </c>
      <c r="C6" s="14" t="s">
        <v>2</v>
      </c>
      <c r="D6" s="14">
        <v>30</v>
      </c>
      <c r="E6" s="14">
        <v>105</v>
      </c>
      <c r="F6" s="16" t="s">
        <v>1</v>
      </c>
      <c r="G6" s="70">
        <f>GCD(D6,E6)</f>
        <v>15</v>
      </c>
      <c r="H6" s="32"/>
    </row>
    <row r="7" spans="2:8" ht="35.1" customHeight="1">
      <c r="B7" s="20">
        <v>4</v>
      </c>
      <c r="C7" s="14" t="s">
        <v>2</v>
      </c>
      <c r="D7" s="14">
        <v>28</v>
      </c>
      <c r="E7" s="14">
        <v>126</v>
      </c>
      <c r="F7" s="16" t="s">
        <v>1</v>
      </c>
      <c r="G7" s="70">
        <f>GCD(D7,E7)</f>
        <v>14</v>
      </c>
      <c r="H7" s="32"/>
    </row>
    <row r="8" spans="2:8" ht="35.1" customHeight="1" thickBot="1">
      <c r="B8" s="21">
        <v>5</v>
      </c>
      <c r="C8" s="17" t="s">
        <v>2</v>
      </c>
      <c r="D8" s="17">
        <v>60</v>
      </c>
      <c r="E8" s="17">
        <v>66</v>
      </c>
      <c r="F8" s="18" t="s">
        <v>1</v>
      </c>
      <c r="G8" s="71">
        <f>GCD(D8,E8)</f>
        <v>6</v>
      </c>
      <c r="H8" s="32"/>
    </row>
    <row r="9" spans="2:8" ht="20.25">
      <c r="C9" s="31"/>
      <c r="D9" s="31"/>
      <c r="E9" s="31"/>
      <c r="F9" s="31"/>
      <c r="G9" s="31"/>
      <c r="H9" s="31"/>
    </row>
    <row r="10" spans="2:8" ht="20.25">
      <c r="C10" s="124" t="s">
        <v>66</v>
      </c>
      <c r="D10" s="124"/>
      <c r="E10" s="124"/>
      <c r="F10" s="124"/>
      <c r="G10" s="124"/>
      <c r="H10" s="124"/>
    </row>
    <row r="11" spans="2:8" ht="14.25" customHeight="1" thickBot="1">
      <c r="C11" s="31"/>
      <c r="D11" s="31"/>
      <c r="E11" s="31"/>
      <c r="F11" s="31"/>
      <c r="G11" s="31"/>
      <c r="H11" s="31"/>
    </row>
    <row r="12" spans="2:8" ht="35.1" customHeight="1">
      <c r="B12" s="19">
        <v>1</v>
      </c>
      <c r="C12" s="10" t="s">
        <v>3</v>
      </c>
      <c r="D12" s="10">
        <v>44</v>
      </c>
      <c r="E12" s="10">
        <v>14</v>
      </c>
      <c r="F12" s="12" t="s">
        <v>1</v>
      </c>
      <c r="G12" s="69">
        <f>(D12/(GCD(D12,E12)))*E12</f>
        <v>308</v>
      </c>
      <c r="H12" s="32"/>
    </row>
    <row r="13" spans="2:8" ht="35.1" customHeight="1">
      <c r="B13" s="20">
        <v>2</v>
      </c>
      <c r="C13" s="14" t="s">
        <v>3</v>
      </c>
      <c r="D13" s="14">
        <v>7</v>
      </c>
      <c r="E13" s="14">
        <v>56</v>
      </c>
      <c r="F13" s="16" t="s">
        <v>1</v>
      </c>
      <c r="G13" s="70">
        <f>(D13/(GCD(D13,E13)))*E13</f>
        <v>56</v>
      </c>
      <c r="H13" s="32"/>
    </row>
    <row r="14" spans="2:8" ht="35.1" customHeight="1">
      <c r="B14" s="20">
        <v>3</v>
      </c>
      <c r="C14" s="14" t="s">
        <v>3</v>
      </c>
      <c r="D14" s="14">
        <v>20</v>
      </c>
      <c r="E14" s="14">
        <v>22</v>
      </c>
      <c r="F14" s="16" t="s">
        <v>1</v>
      </c>
      <c r="G14" s="70">
        <f>(D14/(GCD(D14,E14)))*E14</f>
        <v>220</v>
      </c>
      <c r="H14" s="32"/>
    </row>
    <row r="15" spans="2:8" ht="35.1" customHeight="1">
      <c r="B15" s="20">
        <v>4</v>
      </c>
      <c r="C15" s="14" t="s">
        <v>3</v>
      </c>
      <c r="D15" s="14">
        <v>13</v>
      </c>
      <c r="E15" s="14">
        <v>31</v>
      </c>
      <c r="F15" s="16" t="s">
        <v>1</v>
      </c>
      <c r="G15" s="70">
        <f>(D15/(GCD(D15,E15)))*E15</f>
        <v>403</v>
      </c>
      <c r="H15" s="32"/>
    </row>
    <row r="16" spans="2:8" ht="35.1" customHeight="1" thickBot="1">
      <c r="B16" s="21">
        <v>5</v>
      </c>
      <c r="C16" s="17" t="s">
        <v>3</v>
      </c>
      <c r="D16" s="17">
        <v>8</v>
      </c>
      <c r="E16" s="17">
        <v>42</v>
      </c>
      <c r="F16" s="18" t="s">
        <v>1</v>
      </c>
      <c r="G16" s="71">
        <f>(D16/(GCD(D16,E16)))*E16</f>
        <v>168</v>
      </c>
      <c r="H16" s="32"/>
    </row>
    <row r="18" spans="2:12" ht="19.5" customHeight="1">
      <c r="B18" s="125" t="s">
        <v>68</v>
      </c>
      <c r="C18" s="125"/>
      <c r="D18" s="125"/>
      <c r="E18" s="125"/>
      <c r="F18" s="125"/>
      <c r="G18" s="125"/>
      <c r="H18" s="125"/>
      <c r="I18" s="35"/>
      <c r="J18" s="35"/>
      <c r="K18" s="34"/>
      <c r="L18" s="34"/>
    </row>
    <row r="19" spans="2:12" ht="19.5" customHeight="1" thickBot="1">
      <c r="B19" s="29"/>
      <c r="C19" s="29"/>
      <c r="D19" s="29"/>
      <c r="E19" s="29"/>
      <c r="F19" s="29"/>
      <c r="G19" s="29"/>
      <c r="H19" s="29"/>
      <c r="I19" s="29"/>
      <c r="J19" s="29"/>
    </row>
    <row r="20" spans="2:12" ht="35.1" customHeight="1">
      <c r="B20" s="19">
        <v>1</v>
      </c>
      <c r="C20" s="111" t="s">
        <v>27</v>
      </c>
      <c r="D20" s="126" t="s">
        <v>28</v>
      </c>
      <c r="E20" s="127"/>
      <c r="F20" s="36" t="s">
        <v>13</v>
      </c>
      <c r="G20" s="41"/>
      <c r="H20" s="44"/>
      <c r="I20" s="39"/>
      <c r="J20" s="39"/>
      <c r="K20" s="40"/>
      <c r="L20" s="40"/>
    </row>
    <row r="21" spans="2:12" ht="35.1" customHeight="1">
      <c r="B21" s="20">
        <v>2</v>
      </c>
      <c r="C21" s="112" t="s">
        <v>23</v>
      </c>
      <c r="D21" s="128" t="s">
        <v>24</v>
      </c>
      <c r="E21" s="129"/>
      <c r="F21" s="37" t="s">
        <v>13</v>
      </c>
      <c r="G21" s="42"/>
      <c r="H21" s="44"/>
      <c r="I21" s="39"/>
      <c r="J21" s="39"/>
      <c r="K21" s="40"/>
      <c r="L21" s="40"/>
    </row>
    <row r="22" spans="2:12" ht="35.1" customHeight="1">
      <c r="B22" s="20">
        <v>3</v>
      </c>
      <c r="C22" s="112" t="s">
        <v>25</v>
      </c>
      <c r="D22" s="128" t="s">
        <v>26</v>
      </c>
      <c r="E22" s="129"/>
      <c r="F22" s="37" t="s">
        <v>13</v>
      </c>
      <c r="G22" s="42"/>
      <c r="H22" s="44"/>
      <c r="I22" s="39"/>
      <c r="J22" s="39"/>
      <c r="K22" s="40"/>
      <c r="L22" s="40"/>
    </row>
    <row r="23" spans="2:12" ht="35.1" customHeight="1">
      <c r="B23" s="20">
        <v>4</v>
      </c>
      <c r="C23" s="112" t="s">
        <v>29</v>
      </c>
      <c r="D23" s="128" t="s">
        <v>30</v>
      </c>
      <c r="E23" s="129"/>
      <c r="F23" s="37" t="s">
        <v>13</v>
      </c>
      <c r="G23" s="42"/>
      <c r="H23" s="44"/>
      <c r="I23" s="39"/>
      <c r="J23" s="39"/>
      <c r="K23" s="40"/>
      <c r="L23" s="40"/>
    </row>
    <row r="24" spans="2:12" ht="35.1" customHeight="1" thickBot="1">
      <c r="B24" s="21">
        <v>5</v>
      </c>
      <c r="C24" s="113" t="s">
        <v>31</v>
      </c>
      <c r="D24" s="121" t="s">
        <v>32</v>
      </c>
      <c r="E24" s="122"/>
      <c r="F24" s="38" t="s">
        <v>13</v>
      </c>
      <c r="G24" s="43"/>
      <c r="H24" s="44"/>
      <c r="I24" s="39"/>
      <c r="J24" s="39"/>
      <c r="K24" s="40"/>
      <c r="L24" s="40"/>
    </row>
    <row r="25" spans="2:12">
      <c r="B25" s="29"/>
      <c r="C25" s="29"/>
      <c r="D25" s="29"/>
      <c r="E25" s="29"/>
      <c r="F25" s="29"/>
      <c r="G25" s="29"/>
      <c r="H25" s="29"/>
      <c r="I25" s="29"/>
      <c r="J25" s="29"/>
    </row>
  </sheetData>
  <mergeCells count="8">
    <mergeCell ref="D24:E24"/>
    <mergeCell ref="C2:H2"/>
    <mergeCell ref="C10:H10"/>
    <mergeCell ref="B18:H18"/>
    <mergeCell ref="D20:E20"/>
    <mergeCell ref="D21:E21"/>
    <mergeCell ref="D22:E22"/>
    <mergeCell ref="D23:E23"/>
  </mergeCells>
  <pageMargins left="0.5" right="0.5" top="0.5" bottom="0.5" header="0.3" footer="0.3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S51"/>
  <sheetViews>
    <sheetView tabSelected="1" topLeftCell="A33" workbookViewId="0">
      <selection activeCell="G39" sqref="G39"/>
    </sheetView>
  </sheetViews>
  <sheetFormatPr defaultRowHeight="15"/>
  <cols>
    <col min="1" max="1" width="2.5703125" customWidth="1"/>
    <col min="3" max="3" width="12.28515625" customWidth="1"/>
    <col min="4" max="4" width="9.7109375" bestFit="1" customWidth="1"/>
    <col min="5" max="5" width="3.42578125" customWidth="1"/>
    <col min="8" max="8" width="1.42578125" customWidth="1"/>
    <col min="9" max="9" width="1.7109375" customWidth="1"/>
    <col min="10" max="10" width="3" customWidth="1"/>
    <col min="12" max="12" width="2.140625" customWidth="1"/>
    <col min="13" max="13" width="3.5703125" customWidth="1"/>
    <col min="15" max="15" width="23.7109375" customWidth="1"/>
    <col min="16" max="16" width="4" customWidth="1"/>
    <col min="17" max="17" width="24" customWidth="1"/>
    <col min="18" max="18" width="1.5703125" customWidth="1"/>
  </cols>
  <sheetData>
    <row r="4" spans="1:17" ht="20.25">
      <c r="A4" s="130" t="s">
        <v>4</v>
      </c>
      <c r="B4" s="130"/>
      <c r="C4" s="130"/>
      <c r="D4" s="130"/>
      <c r="E4" s="130"/>
      <c r="F4" s="130"/>
      <c r="G4" s="130"/>
      <c r="H4" s="130"/>
      <c r="I4" s="49"/>
      <c r="J4" s="130" t="s">
        <v>15</v>
      </c>
      <c r="K4" s="130"/>
      <c r="L4" s="130"/>
      <c r="M4" s="130"/>
      <c r="N4" s="130"/>
      <c r="O4" s="130"/>
      <c r="P4" s="130"/>
      <c r="Q4" s="130"/>
    </row>
    <row r="5" spans="1:17" ht="20.25">
      <c r="A5" s="56"/>
      <c r="B5" s="56"/>
      <c r="C5" s="56"/>
      <c r="D5" s="56"/>
      <c r="E5" s="56"/>
      <c r="F5" s="56" t="s">
        <v>69</v>
      </c>
      <c r="G5" s="56"/>
      <c r="H5" s="56"/>
      <c r="I5" s="49"/>
      <c r="J5" s="56"/>
      <c r="K5" s="56"/>
      <c r="L5" s="56"/>
      <c r="M5" s="56"/>
      <c r="N5" s="56"/>
      <c r="O5" s="56"/>
      <c r="P5" s="56"/>
      <c r="Q5" s="56" t="s">
        <v>70</v>
      </c>
    </row>
    <row r="6" spans="1:17" ht="16.5" customHeight="1" thickBot="1">
      <c r="A6" s="33"/>
      <c r="B6" s="33"/>
      <c r="C6" s="33"/>
      <c r="D6" s="33"/>
      <c r="E6" s="33"/>
      <c r="F6" s="33"/>
      <c r="G6" s="33"/>
      <c r="H6" s="33"/>
      <c r="I6" s="49"/>
      <c r="J6" s="1"/>
      <c r="K6" s="1"/>
      <c r="L6" s="1"/>
      <c r="M6" s="1"/>
      <c r="N6" s="1"/>
      <c r="O6" s="1"/>
      <c r="P6" s="1"/>
      <c r="Q6" s="1"/>
    </row>
    <row r="7" spans="1:17" ht="35.1" customHeight="1">
      <c r="A7" s="80">
        <v>1</v>
      </c>
      <c r="B7" s="135" t="s">
        <v>18</v>
      </c>
      <c r="C7" s="136"/>
      <c r="D7" s="126"/>
      <c r="E7" s="73" t="s">
        <v>13</v>
      </c>
      <c r="F7" s="182" t="s">
        <v>42</v>
      </c>
      <c r="G7" s="182"/>
      <c r="H7" s="183"/>
      <c r="I7" s="50"/>
      <c r="J7" s="19">
        <v>1</v>
      </c>
      <c r="K7" s="147" t="s">
        <v>57</v>
      </c>
      <c r="L7" s="147"/>
      <c r="M7" s="147"/>
      <c r="N7" s="147"/>
      <c r="O7" s="147"/>
      <c r="P7" s="89" t="s">
        <v>13</v>
      </c>
      <c r="Q7" s="188" t="s">
        <v>84</v>
      </c>
    </row>
    <row r="8" spans="1:17" ht="35.1" customHeight="1">
      <c r="A8" s="81">
        <v>2</v>
      </c>
      <c r="B8" s="137" t="s">
        <v>19</v>
      </c>
      <c r="C8" s="138"/>
      <c r="D8" s="139"/>
      <c r="E8" s="74" t="s">
        <v>13</v>
      </c>
      <c r="F8" s="184" t="s">
        <v>43</v>
      </c>
      <c r="G8" s="184"/>
      <c r="H8" s="185"/>
      <c r="I8" s="50"/>
      <c r="J8" s="20">
        <v>2</v>
      </c>
      <c r="K8" s="148" t="s">
        <v>56</v>
      </c>
      <c r="L8" s="148"/>
      <c r="M8" s="148"/>
      <c r="N8" s="148"/>
      <c r="O8" s="148"/>
      <c r="P8" s="90" t="s">
        <v>13</v>
      </c>
      <c r="Q8" s="189" t="s">
        <v>85</v>
      </c>
    </row>
    <row r="9" spans="1:17" ht="35.1" customHeight="1">
      <c r="A9" s="81">
        <v>3</v>
      </c>
      <c r="B9" s="140" t="s">
        <v>20</v>
      </c>
      <c r="C9" s="141"/>
      <c r="D9" s="128"/>
      <c r="E9" s="74" t="s">
        <v>13</v>
      </c>
      <c r="F9" s="184" t="s">
        <v>44</v>
      </c>
      <c r="G9" s="184"/>
      <c r="H9" s="185"/>
      <c r="I9" s="50"/>
      <c r="J9" s="20">
        <v>3</v>
      </c>
      <c r="K9" s="148" t="s">
        <v>55</v>
      </c>
      <c r="L9" s="148"/>
      <c r="M9" s="148"/>
      <c r="N9" s="148"/>
      <c r="O9" s="148"/>
      <c r="P9" s="90" t="s">
        <v>13</v>
      </c>
      <c r="Q9" s="189" t="s">
        <v>86</v>
      </c>
    </row>
    <row r="10" spans="1:17" ht="35.1" customHeight="1">
      <c r="A10" s="81">
        <v>4</v>
      </c>
      <c r="B10" s="140" t="s">
        <v>21</v>
      </c>
      <c r="C10" s="141"/>
      <c r="D10" s="128"/>
      <c r="E10" s="74" t="s">
        <v>13</v>
      </c>
      <c r="F10" s="184" t="s">
        <v>42</v>
      </c>
      <c r="G10" s="184"/>
      <c r="H10" s="185"/>
      <c r="I10" s="50"/>
      <c r="J10" s="20">
        <v>4</v>
      </c>
      <c r="K10" s="148" t="s">
        <v>58</v>
      </c>
      <c r="L10" s="148"/>
      <c r="M10" s="148"/>
      <c r="N10" s="148"/>
      <c r="O10" s="148"/>
      <c r="P10" s="90" t="s">
        <v>13</v>
      </c>
      <c r="Q10" s="189" t="s">
        <v>59</v>
      </c>
    </row>
    <row r="11" spans="1:17" ht="35.1" customHeight="1" thickBot="1">
      <c r="A11" s="82">
        <v>5</v>
      </c>
      <c r="B11" s="142" t="s">
        <v>22</v>
      </c>
      <c r="C11" s="143"/>
      <c r="D11" s="121"/>
      <c r="E11" s="75" t="s">
        <v>13</v>
      </c>
      <c r="F11" s="186" t="s">
        <v>45</v>
      </c>
      <c r="G11" s="186"/>
      <c r="H11" s="187"/>
      <c r="I11" s="51"/>
      <c r="J11" s="21">
        <v>5</v>
      </c>
      <c r="K11" s="149" t="s">
        <v>60</v>
      </c>
      <c r="L11" s="149"/>
      <c r="M11" s="149"/>
      <c r="N11" s="149"/>
      <c r="O11" s="149"/>
      <c r="P11" s="91" t="s">
        <v>13</v>
      </c>
      <c r="Q11" s="190" t="s">
        <v>87</v>
      </c>
    </row>
    <row r="12" spans="1:17" ht="18.75">
      <c r="A12" s="28"/>
      <c r="B12" s="28"/>
      <c r="C12" s="28"/>
      <c r="D12" s="28"/>
      <c r="E12" s="28"/>
      <c r="F12" s="45"/>
      <c r="G12" s="46"/>
      <c r="H12" s="30"/>
      <c r="I12" s="46"/>
      <c r="J12" s="29"/>
      <c r="K12" s="29"/>
      <c r="L12" s="29"/>
      <c r="M12" s="29"/>
      <c r="N12" s="29"/>
      <c r="O12" s="29"/>
      <c r="P12" s="29"/>
      <c r="Q12" s="29"/>
    </row>
    <row r="13" spans="1:17" ht="23.25">
      <c r="A13" s="110" t="s">
        <v>5</v>
      </c>
      <c r="B13" s="53"/>
      <c r="C13" s="53"/>
      <c r="D13" s="53"/>
      <c r="E13" s="53"/>
      <c r="F13" s="53"/>
      <c r="G13" s="53"/>
      <c r="H13" s="53"/>
      <c r="I13" s="53"/>
      <c r="O13" s="169" t="s">
        <v>79</v>
      </c>
    </row>
    <row r="14" spans="1:17" ht="20.25">
      <c r="A14" s="52"/>
      <c r="B14" s="53"/>
      <c r="C14" s="53"/>
      <c r="D14" s="53"/>
      <c r="E14" s="53"/>
      <c r="F14" s="53"/>
      <c r="G14" s="53"/>
      <c r="H14" s="53"/>
      <c r="I14" s="53"/>
      <c r="J14" s="1"/>
      <c r="K14" s="1"/>
      <c r="L14" s="1"/>
      <c r="M14" s="1"/>
      <c r="N14" s="1"/>
      <c r="O14" s="1"/>
      <c r="P14" s="1"/>
      <c r="Q14" s="1"/>
    </row>
    <row r="15" spans="1:17" ht="35.1" customHeight="1">
      <c r="A15" s="108">
        <v>1</v>
      </c>
      <c r="B15" s="134" t="s">
        <v>46</v>
      </c>
      <c r="C15" s="134"/>
      <c r="D15" s="84" t="s">
        <v>6</v>
      </c>
      <c r="E15" s="84">
        <v>3</v>
      </c>
      <c r="F15" s="84"/>
      <c r="G15" s="46"/>
      <c r="H15" s="30"/>
      <c r="I15" s="46"/>
      <c r="J15" s="109">
        <v>3</v>
      </c>
      <c r="K15" s="131" t="s">
        <v>50</v>
      </c>
      <c r="L15" s="131"/>
      <c r="M15" s="131"/>
      <c r="N15" s="84" t="s">
        <v>6</v>
      </c>
      <c r="O15" s="107">
        <v>-2</v>
      </c>
      <c r="P15" s="1"/>
      <c r="Q15" s="1"/>
    </row>
    <row r="16" spans="1:17" ht="35.1" customHeight="1">
      <c r="A16" s="84"/>
      <c r="B16" s="152" t="s">
        <v>47</v>
      </c>
      <c r="C16" s="152"/>
      <c r="D16" s="84" t="s">
        <v>7</v>
      </c>
      <c r="E16" s="84">
        <v>1</v>
      </c>
      <c r="F16" s="84"/>
      <c r="G16" s="46"/>
      <c r="H16" s="30"/>
      <c r="I16" s="46"/>
      <c r="J16" s="109"/>
      <c r="K16" s="132" t="s">
        <v>51</v>
      </c>
      <c r="L16" s="132"/>
      <c r="M16" s="132"/>
      <c r="N16" s="84" t="s">
        <v>8</v>
      </c>
      <c r="O16" s="107">
        <v>4</v>
      </c>
      <c r="P16" s="1"/>
      <c r="Q16" s="1"/>
    </row>
    <row r="17" spans="1:19" ht="35.1" customHeight="1">
      <c r="A17" s="84"/>
      <c r="B17" s="85"/>
      <c r="C17" s="86"/>
      <c r="D17" s="88"/>
      <c r="E17" s="87"/>
      <c r="F17" s="47"/>
      <c r="G17" s="46"/>
      <c r="H17" s="30"/>
      <c r="I17" s="46"/>
      <c r="J17" s="109"/>
      <c r="K17" s="46"/>
      <c r="L17" s="86"/>
      <c r="M17" s="83"/>
      <c r="N17" s="88"/>
      <c r="O17" s="1"/>
      <c r="P17" s="1"/>
      <c r="Q17" s="1"/>
    </row>
    <row r="18" spans="1:19" ht="35.1" customHeight="1">
      <c r="A18" s="84">
        <v>2</v>
      </c>
      <c r="B18" s="134" t="s">
        <v>48</v>
      </c>
      <c r="C18" s="134"/>
      <c r="D18" s="84" t="s">
        <v>6</v>
      </c>
      <c r="E18" s="84">
        <v>1</v>
      </c>
      <c r="F18" s="47"/>
      <c r="G18" s="46"/>
      <c r="H18" s="30"/>
      <c r="I18" s="46"/>
      <c r="J18" s="109">
        <v>4</v>
      </c>
      <c r="K18" s="131" t="s">
        <v>52</v>
      </c>
      <c r="L18" s="131"/>
      <c r="M18" s="131"/>
      <c r="N18" s="84" t="s">
        <v>6</v>
      </c>
      <c r="O18" s="107">
        <v>5</v>
      </c>
      <c r="P18" s="1"/>
      <c r="Q18" s="1"/>
    </row>
    <row r="19" spans="1:19" ht="35.1" customHeight="1">
      <c r="A19" s="84"/>
      <c r="B19" s="150" t="s">
        <v>49</v>
      </c>
      <c r="C19" s="150"/>
      <c r="D19" s="84" t="s">
        <v>7</v>
      </c>
      <c r="E19" s="84">
        <v>3</v>
      </c>
      <c r="F19" s="47"/>
      <c r="G19" s="46"/>
      <c r="H19" s="30"/>
      <c r="I19" s="46"/>
      <c r="J19" s="46"/>
      <c r="K19" s="133" t="s">
        <v>53</v>
      </c>
      <c r="L19" s="133"/>
      <c r="M19" s="133"/>
      <c r="N19" s="84" t="s">
        <v>8</v>
      </c>
      <c r="O19" s="107">
        <v>8</v>
      </c>
      <c r="P19" s="1"/>
      <c r="Q19" s="1"/>
    </row>
    <row r="20" spans="1:19" ht="35.1" customHeight="1">
      <c r="A20" s="84"/>
      <c r="B20" s="85"/>
      <c r="C20" s="86"/>
      <c r="D20" s="47"/>
      <c r="E20" s="87"/>
      <c r="F20" s="47"/>
      <c r="G20" s="46"/>
      <c r="H20" s="30"/>
      <c r="I20" s="46"/>
      <c r="J20" s="48"/>
      <c r="K20" s="48"/>
      <c r="L20" s="48"/>
      <c r="M20" s="48"/>
      <c r="N20" s="48"/>
      <c r="O20" s="1"/>
      <c r="P20" s="1"/>
      <c r="Q20" s="1"/>
    </row>
    <row r="21" spans="1:19" ht="35.1" customHeight="1">
      <c r="A21" s="1"/>
      <c r="B21" s="1"/>
      <c r="C21" s="1"/>
      <c r="D21" s="1"/>
      <c r="E21" s="1"/>
      <c r="F21" s="47"/>
      <c r="G21" s="48"/>
      <c r="H21" s="48"/>
      <c r="I21" s="48"/>
      <c r="J21" s="48"/>
      <c r="K21" s="48"/>
      <c r="L21" s="48"/>
      <c r="M21" s="48"/>
      <c r="N21" s="48"/>
      <c r="O21" s="1"/>
      <c r="P21" s="1"/>
      <c r="Q21" s="1"/>
    </row>
    <row r="22" spans="1:19" ht="18.75">
      <c r="A22" s="1"/>
      <c r="B22" s="1"/>
      <c r="C22" s="1"/>
      <c r="D22" s="1"/>
      <c r="E22" s="1"/>
      <c r="F22" s="48"/>
      <c r="G22" s="48"/>
      <c r="H22" s="54"/>
      <c r="I22" s="54"/>
      <c r="J22" s="1"/>
      <c r="K22" s="1"/>
      <c r="L22" s="1"/>
      <c r="M22" s="1"/>
      <c r="N22" s="1"/>
      <c r="O22" s="1"/>
      <c r="P22" s="1"/>
      <c r="Q22" s="1"/>
    </row>
    <row r="23" spans="1:19">
      <c r="A23" s="29"/>
      <c r="B23" s="29"/>
      <c r="C23" s="29"/>
      <c r="D23" s="29"/>
      <c r="E23" s="29"/>
      <c r="F23" s="29"/>
      <c r="G23" s="29"/>
      <c r="H23" s="29"/>
      <c r="I23" s="29"/>
      <c r="J23" s="54"/>
      <c r="K23" s="54"/>
      <c r="L23" s="54"/>
      <c r="M23" s="54"/>
      <c r="O23" s="54"/>
      <c r="P23" s="54"/>
      <c r="Q23" s="54"/>
    </row>
    <row r="24" spans="1:19">
      <c r="A24" s="29"/>
      <c r="B24" s="29"/>
      <c r="C24" s="29"/>
      <c r="D24" s="29"/>
      <c r="E24" s="29"/>
      <c r="F24" s="29"/>
      <c r="G24" s="29"/>
      <c r="H24" s="29"/>
      <c r="I24" s="29"/>
      <c r="J24" s="54"/>
      <c r="K24" s="54"/>
      <c r="L24" s="54"/>
      <c r="M24" s="54"/>
      <c r="O24" s="54"/>
      <c r="P24" s="54"/>
      <c r="Q24" s="54"/>
    </row>
    <row r="25" spans="1:19">
      <c r="A25" s="29"/>
      <c r="B25" s="29"/>
      <c r="C25" s="29"/>
      <c r="D25" s="29"/>
      <c r="E25" s="29"/>
      <c r="F25" s="29"/>
      <c r="G25" s="29"/>
      <c r="H25" s="29"/>
      <c r="I25" s="29"/>
      <c r="J25" s="54"/>
      <c r="K25" s="54"/>
      <c r="L25" s="54"/>
      <c r="M25" s="54"/>
      <c r="O25" s="54"/>
      <c r="P25" s="54"/>
      <c r="Q25" s="54"/>
    </row>
    <row r="26" spans="1:19">
      <c r="A26" s="29"/>
      <c r="B26" s="29"/>
      <c r="C26" s="29"/>
      <c r="D26" s="29"/>
      <c r="E26" s="29"/>
      <c r="F26" s="29"/>
      <c r="G26" s="29"/>
      <c r="H26" s="29"/>
      <c r="I26" s="29"/>
      <c r="J26" s="54"/>
      <c r="K26" s="54"/>
      <c r="L26" s="54"/>
      <c r="M26" s="54"/>
      <c r="O26" s="54"/>
      <c r="P26" s="54"/>
      <c r="Q26" s="54"/>
    </row>
    <row r="27" spans="1:19">
      <c r="A27" s="29"/>
      <c r="B27" s="29"/>
      <c r="C27" s="29"/>
      <c r="D27" s="29"/>
      <c r="E27" s="29"/>
      <c r="F27" s="29"/>
      <c r="G27" s="29"/>
      <c r="H27" s="29"/>
      <c r="I27" s="29"/>
      <c r="J27" s="54"/>
      <c r="K27" s="54"/>
      <c r="L27" s="54"/>
      <c r="M27" s="54"/>
      <c r="O27" s="54"/>
      <c r="P27" s="54"/>
      <c r="Q27" s="54"/>
    </row>
    <row r="28" spans="1:19" ht="20.25">
      <c r="A28" s="151" t="s">
        <v>14</v>
      </c>
      <c r="B28" s="151"/>
      <c r="C28" s="151"/>
      <c r="D28" s="151"/>
      <c r="E28" s="151"/>
      <c r="F28" s="151"/>
      <c r="G28" s="151"/>
      <c r="H28" s="1"/>
      <c r="M28" s="49" t="s">
        <v>16</v>
      </c>
      <c r="N28" s="49"/>
      <c r="O28" s="49"/>
      <c r="P28" s="49"/>
      <c r="Q28" s="49"/>
      <c r="R28" s="49"/>
      <c r="S28" s="49"/>
    </row>
    <row r="29" spans="1:19" ht="20.25">
      <c r="A29" s="58"/>
      <c r="B29" s="58"/>
      <c r="C29" s="58"/>
      <c r="D29" s="58"/>
      <c r="E29" s="58"/>
      <c r="F29" s="58"/>
      <c r="G29" s="116" t="s">
        <v>70</v>
      </c>
      <c r="H29" s="1"/>
      <c r="M29" s="49"/>
      <c r="N29" s="49"/>
      <c r="O29" s="49"/>
      <c r="P29" s="49" t="s">
        <v>71</v>
      </c>
      <c r="Q29" s="49"/>
      <c r="R29" s="49"/>
      <c r="S29" s="49"/>
    </row>
    <row r="30" spans="1:19" ht="16.5" thickBot="1">
      <c r="A30" s="55"/>
      <c r="B30" s="55"/>
      <c r="C30" s="55"/>
      <c r="D30" s="55"/>
      <c r="E30" s="55"/>
      <c r="F30" s="55"/>
      <c r="G30" s="55"/>
      <c r="H30" s="1"/>
    </row>
    <row r="31" spans="1:19" ht="35.1" customHeight="1">
      <c r="A31" s="80">
        <v>1</v>
      </c>
      <c r="B31" s="144" t="s">
        <v>61</v>
      </c>
      <c r="C31" s="145"/>
      <c r="D31" s="145"/>
      <c r="E31" s="145"/>
      <c r="F31" s="146"/>
      <c r="G31" s="170" t="s">
        <v>80</v>
      </c>
      <c r="H31" s="171"/>
      <c r="I31" s="171"/>
      <c r="J31" s="171"/>
      <c r="K31" s="172"/>
      <c r="L31" s="104"/>
      <c r="M31" s="80">
        <v>1</v>
      </c>
      <c r="N31" s="92" t="s">
        <v>33</v>
      </c>
      <c r="O31" s="93"/>
      <c r="P31" s="94"/>
      <c r="Q31" s="179">
        <f xml:space="preserve"> 150*50%</f>
        <v>75</v>
      </c>
      <c r="R31" s="103"/>
      <c r="S31" s="72"/>
    </row>
    <row r="32" spans="1:19" ht="35.1" customHeight="1">
      <c r="A32" s="81">
        <v>2</v>
      </c>
      <c r="B32" s="76" t="s">
        <v>62</v>
      </c>
      <c r="C32" s="76"/>
      <c r="D32" s="76"/>
      <c r="E32" s="76"/>
      <c r="F32" s="78"/>
      <c r="G32" s="173" t="s">
        <v>81</v>
      </c>
      <c r="H32" s="174"/>
      <c r="I32" s="174"/>
      <c r="J32" s="174"/>
      <c r="K32" s="175"/>
      <c r="L32" s="105"/>
      <c r="M32" s="81">
        <v>2</v>
      </c>
      <c r="N32" s="95" t="s">
        <v>34</v>
      </c>
      <c r="O32" s="96"/>
      <c r="P32" s="97"/>
      <c r="Q32" s="180">
        <f xml:space="preserve"> 6010*5%</f>
        <v>300.5</v>
      </c>
      <c r="R32" s="102"/>
      <c r="S32" s="72"/>
    </row>
    <row r="33" spans="1:19" ht="35.1" customHeight="1">
      <c r="A33" s="81">
        <v>3</v>
      </c>
      <c r="B33" s="76" t="s">
        <v>63</v>
      </c>
      <c r="C33" s="76"/>
      <c r="D33" s="76"/>
      <c r="E33" s="76"/>
      <c r="F33" s="78"/>
      <c r="G33" s="173" t="s">
        <v>82</v>
      </c>
      <c r="H33" s="174"/>
      <c r="I33" s="174"/>
      <c r="J33" s="174"/>
      <c r="K33" s="175"/>
      <c r="L33" s="105"/>
      <c r="M33" s="81">
        <v>3</v>
      </c>
      <c r="N33" s="95" t="s">
        <v>35</v>
      </c>
      <c r="O33" s="96"/>
      <c r="P33" s="97"/>
      <c r="Q33" s="180">
        <f xml:space="preserve"> 64*15%</f>
        <v>9.6</v>
      </c>
      <c r="R33" s="102"/>
      <c r="S33" s="72"/>
    </row>
    <row r="34" spans="1:19" ht="35.1" customHeight="1">
      <c r="A34" s="81">
        <v>4</v>
      </c>
      <c r="B34" s="76" t="s">
        <v>54</v>
      </c>
      <c r="C34" s="76"/>
      <c r="D34" s="76"/>
      <c r="E34" s="76"/>
      <c r="F34" s="78"/>
      <c r="G34" s="173" t="s">
        <v>80</v>
      </c>
      <c r="H34" s="174"/>
      <c r="I34" s="174"/>
      <c r="J34" s="174"/>
      <c r="K34" s="175"/>
      <c r="L34" s="105"/>
      <c r="M34" s="81">
        <v>4</v>
      </c>
      <c r="N34" s="95" t="s">
        <v>36</v>
      </c>
      <c r="O34" s="96"/>
      <c r="P34" s="97"/>
      <c r="Q34" s="180">
        <f xml:space="preserve"> 964*125%</f>
        <v>1205</v>
      </c>
      <c r="R34" s="102"/>
      <c r="S34" s="72"/>
    </row>
    <row r="35" spans="1:19" ht="35.1" customHeight="1" thickBot="1">
      <c r="A35" s="82">
        <v>5</v>
      </c>
      <c r="B35" s="77" t="s">
        <v>64</v>
      </c>
      <c r="C35" s="77"/>
      <c r="D35" s="77"/>
      <c r="E35" s="77"/>
      <c r="F35" s="79"/>
      <c r="G35" s="176" t="s">
        <v>83</v>
      </c>
      <c r="H35" s="177"/>
      <c r="I35" s="177"/>
      <c r="J35" s="177"/>
      <c r="K35" s="178"/>
      <c r="L35" s="106"/>
      <c r="M35" s="81">
        <v>5</v>
      </c>
      <c r="N35" s="95" t="s">
        <v>37</v>
      </c>
      <c r="O35" s="96"/>
      <c r="P35" s="97"/>
      <c r="Q35" s="180">
        <f xml:space="preserve"> 332*75%</f>
        <v>249</v>
      </c>
      <c r="R35" s="102"/>
      <c r="S35" s="72"/>
    </row>
    <row r="36" spans="1:19" ht="35.1" customHeight="1">
      <c r="A36" s="3"/>
      <c r="B36" s="154" t="s">
        <v>74</v>
      </c>
      <c r="C36" s="154"/>
      <c r="D36" s="154"/>
      <c r="E36" s="154"/>
      <c r="F36" s="154"/>
      <c r="G36" s="154"/>
      <c r="H36" s="3"/>
      <c r="I36" s="3"/>
      <c r="J36" s="3"/>
      <c r="K36" s="3"/>
      <c r="L36" s="3"/>
      <c r="M36" s="81">
        <v>6</v>
      </c>
      <c r="N36" s="95" t="s">
        <v>17</v>
      </c>
      <c r="O36" s="96"/>
      <c r="P36" s="97"/>
      <c r="Q36" s="180">
        <f xml:space="preserve"> 789*96%</f>
        <v>757.43999999999994</v>
      </c>
      <c r="R36" s="102"/>
      <c r="S36" s="72"/>
    </row>
    <row r="37" spans="1:19" ht="35.1" customHeight="1" thickBot="1">
      <c r="A37" s="3"/>
      <c r="E37" s="3"/>
      <c r="F37" s="155" t="s">
        <v>70</v>
      </c>
      <c r="G37" s="3"/>
      <c r="H37" s="3"/>
      <c r="I37" s="3"/>
      <c r="J37" s="3"/>
      <c r="K37" s="3"/>
      <c r="L37" s="3"/>
      <c r="M37" s="81">
        <v>7</v>
      </c>
      <c r="N37" s="95" t="s">
        <v>38</v>
      </c>
      <c r="O37" s="96"/>
      <c r="P37" s="97"/>
      <c r="Q37" s="180">
        <f xml:space="preserve"> 112*93%</f>
        <v>104.16000000000001</v>
      </c>
      <c r="R37" s="102"/>
      <c r="S37" s="72"/>
    </row>
    <row r="38" spans="1:19" ht="35.1" customHeight="1">
      <c r="A38" s="165">
        <v>1</v>
      </c>
      <c r="B38" s="157" t="s">
        <v>72</v>
      </c>
      <c r="C38" s="157"/>
      <c r="D38" s="157" t="s">
        <v>13</v>
      </c>
      <c r="F38" s="157"/>
      <c r="G38" s="158"/>
      <c r="H38" s="3"/>
      <c r="I38" s="3"/>
      <c r="J38" s="3"/>
      <c r="K38" s="3"/>
      <c r="L38" s="3"/>
      <c r="M38" s="81">
        <v>8</v>
      </c>
      <c r="N38" s="95" t="s">
        <v>39</v>
      </c>
      <c r="O38" s="96"/>
      <c r="P38" s="97"/>
      <c r="Q38" s="180">
        <f xml:space="preserve"> 1000*1%</f>
        <v>10</v>
      </c>
      <c r="R38" s="102"/>
      <c r="S38" s="72"/>
    </row>
    <row r="39" spans="1:19" ht="35.1" customHeight="1">
      <c r="A39" s="166">
        <v>2</v>
      </c>
      <c r="B39" s="5" t="s">
        <v>75</v>
      </c>
      <c r="C39" s="156" t="s">
        <v>88</v>
      </c>
      <c r="D39" s="5" t="s">
        <v>13</v>
      </c>
      <c r="F39" s="5"/>
      <c r="G39" s="159"/>
      <c r="H39" s="3"/>
      <c r="I39" s="3"/>
      <c r="J39" s="3"/>
      <c r="K39" s="3"/>
      <c r="L39" s="3"/>
      <c r="M39" s="81">
        <v>9</v>
      </c>
      <c r="N39" s="95" t="s">
        <v>40</v>
      </c>
      <c r="O39" s="96"/>
      <c r="P39" s="97"/>
      <c r="Q39" s="180">
        <f xml:space="preserve"> 239*71%</f>
        <v>169.69</v>
      </c>
      <c r="R39" s="102"/>
      <c r="S39" s="72"/>
    </row>
    <row r="40" spans="1:19" ht="35.1" customHeight="1" thickBot="1">
      <c r="A40" s="166"/>
      <c r="B40" s="5"/>
      <c r="C40" s="5"/>
      <c r="D40" s="5"/>
      <c r="E40" s="5"/>
      <c r="F40" s="5"/>
      <c r="G40" s="159"/>
      <c r="H40" s="3"/>
      <c r="I40" s="3"/>
      <c r="J40" s="3"/>
      <c r="K40" s="3"/>
      <c r="L40" s="3"/>
      <c r="M40" s="82">
        <v>10</v>
      </c>
      <c r="N40" s="98" t="s">
        <v>41</v>
      </c>
      <c r="O40" s="99"/>
      <c r="P40" s="100"/>
      <c r="Q40" s="181">
        <f xml:space="preserve"> 900*85%</f>
        <v>765</v>
      </c>
      <c r="R40" s="101"/>
      <c r="S40" s="72"/>
    </row>
    <row r="41" spans="1:19" ht="21">
      <c r="A41" s="167">
        <v>3</v>
      </c>
      <c r="B41" s="160" t="s">
        <v>76</v>
      </c>
      <c r="C41" s="5" t="s">
        <v>77</v>
      </c>
      <c r="D41" s="5" t="s">
        <v>13</v>
      </c>
      <c r="E41" s="192">
        <v>8</v>
      </c>
      <c r="F41" s="1"/>
      <c r="G41" s="161"/>
    </row>
    <row r="42" spans="1:19" ht="21">
      <c r="A42" s="167"/>
      <c r="B42" s="5" t="s">
        <v>73</v>
      </c>
      <c r="C42" s="5" t="s">
        <v>13</v>
      </c>
      <c r="D42" s="5"/>
      <c r="E42" s="191"/>
      <c r="F42" s="1"/>
      <c r="G42" s="161"/>
    </row>
    <row r="43" spans="1:19" ht="21">
      <c r="A43" s="166">
        <v>4</v>
      </c>
      <c r="B43" s="5" t="s">
        <v>78</v>
      </c>
      <c r="C43" s="5" t="s">
        <v>77</v>
      </c>
      <c r="D43" s="5" t="s">
        <v>13</v>
      </c>
      <c r="E43" s="192">
        <v>1</v>
      </c>
      <c r="F43" s="1"/>
      <c r="G43" s="161"/>
    </row>
    <row r="44" spans="1:19" ht="19.5" thickBot="1">
      <c r="A44" s="168"/>
      <c r="B44" s="162"/>
      <c r="C44" s="162"/>
      <c r="D44" s="162"/>
      <c r="E44" s="163"/>
      <c r="F44" s="163"/>
      <c r="G44" s="164"/>
    </row>
    <row r="45" spans="1:19" ht="21">
      <c r="B45" s="13" t="s">
        <v>73</v>
      </c>
      <c r="C45" s="13"/>
    </row>
    <row r="46" spans="1:19" ht="21">
      <c r="B46" s="13"/>
    </row>
    <row r="47" spans="1:19" ht="21">
      <c r="B47" s="13"/>
    </row>
    <row r="48" spans="1:19" ht="21">
      <c r="B48" s="13"/>
    </row>
    <row r="49" spans="2:4" ht="21">
      <c r="B49" s="13" t="s">
        <v>73</v>
      </c>
      <c r="C49" s="13" t="s">
        <v>13</v>
      </c>
    </row>
    <row r="50" spans="2:4" ht="21">
      <c r="B50" s="13"/>
    </row>
    <row r="51" spans="2:4" ht="31.5">
      <c r="B51" s="153" t="s">
        <v>73</v>
      </c>
      <c r="D51" s="13" t="s">
        <v>13</v>
      </c>
    </row>
  </sheetData>
  <mergeCells count="33">
    <mergeCell ref="B36:G36"/>
    <mergeCell ref="B31:F31"/>
    <mergeCell ref="K7:O7"/>
    <mergeCell ref="K8:O8"/>
    <mergeCell ref="K9:O9"/>
    <mergeCell ref="K10:O10"/>
    <mergeCell ref="K11:O11"/>
    <mergeCell ref="G31:K31"/>
    <mergeCell ref="B19:C19"/>
    <mergeCell ref="A28:G28"/>
    <mergeCell ref="B16:C16"/>
    <mergeCell ref="B18:C18"/>
    <mergeCell ref="F7:H7"/>
    <mergeCell ref="F8:H8"/>
    <mergeCell ref="F9:H9"/>
    <mergeCell ref="F10:H10"/>
    <mergeCell ref="F11:H11"/>
    <mergeCell ref="J4:Q4"/>
    <mergeCell ref="G32:K32"/>
    <mergeCell ref="G33:K33"/>
    <mergeCell ref="G34:K34"/>
    <mergeCell ref="G35:K35"/>
    <mergeCell ref="K15:M15"/>
    <mergeCell ref="K16:M16"/>
    <mergeCell ref="K18:M18"/>
    <mergeCell ref="K19:M19"/>
    <mergeCell ref="A4:H4"/>
    <mergeCell ref="B15:C15"/>
    <mergeCell ref="B7:D7"/>
    <mergeCell ref="B8:D8"/>
    <mergeCell ref="B9:D9"/>
    <mergeCell ref="B10:D10"/>
    <mergeCell ref="B11:D11"/>
  </mergeCells>
  <pageMargins left="0.39370078740157483" right="0.39370078740157483" top="0.19685039370078741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DIVISION AND MULTIPLICATION</vt:lpstr>
      <vt:lpstr>SQUARE AND SQUARE ROOT CUBE AND</vt:lpstr>
      <vt:lpstr>bi , poly and % sums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2023-09-11T16:49:45Z</cp:lastPrinted>
  <dcterms:created xsi:type="dcterms:W3CDTF">2020-02-28T16:31:39Z</dcterms:created>
  <dcterms:modified xsi:type="dcterms:W3CDTF">2023-09-11T17:00:14Z</dcterms:modified>
</cp:coreProperties>
</file>